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hudgov-my.sharepoint.com/personal/roger_a_moore_hud_gov/Documents/OneDR/2025 Reports/2025 GIW/FY 2025 Revised GIWs (post change form) - Final/Non-Rural GIWs - Combined/"/>
    </mc:Choice>
  </mc:AlternateContent>
  <xr:revisionPtr revIDLastSave="5" documentId="13_ncr:1_{73E984E5-2F2C-4D33-A2A4-9713B94D8D90}" xr6:coauthVersionLast="47" xr6:coauthVersionMax="47" xr10:uidLastSave="{33D39DB2-B6CD-48FF-A8AC-A78A7E2C67BA}"/>
  <bookViews>
    <workbookView xWindow="-108" yWindow="-108" windowWidth="23256" windowHeight="12456" xr2:uid="{D9EDE6C5-DBAD-446E-9D45-37C3EBBC13BA}"/>
  </bookViews>
  <sheets>
    <sheet name="FY 2025 GIW" sheetId="1" r:id="rId1"/>
  </sheets>
  <definedNames>
    <definedName name="_xlnm._FilterDatabase" localSheetId="0" hidden="1">'FY 2025 GIW'!$A$10:$Y$10</definedName>
    <definedName name="_xlnm.Print_Titles" localSheetId="0">'FY 2025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7" i="1" l="1"/>
  <c r="X67" i="1"/>
  <c r="Y66" i="1"/>
  <c r="X66" i="1"/>
  <c r="Y65" i="1"/>
  <c r="X65" i="1"/>
  <c r="Y64" i="1"/>
  <c r="X64" i="1"/>
  <c r="Y63" i="1"/>
  <c r="X63" i="1"/>
  <c r="Y62" i="1"/>
  <c r="X62" i="1"/>
  <c r="Y61" i="1"/>
  <c r="X61" i="1"/>
  <c r="Y60" i="1"/>
  <c r="X60" i="1"/>
  <c r="Y59" i="1"/>
  <c r="X59" i="1"/>
  <c r="Y58" i="1"/>
  <c r="X58" i="1"/>
  <c r="Y57" i="1"/>
  <c r="X57" i="1"/>
  <c r="Y56" i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B5" i="1" s="1"/>
  <c r="C5" i="1" s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7" i="1" l="1"/>
  <c r="B6" i="1"/>
  <c r="C6" i="1" s="1"/>
</calcChain>
</file>

<file path=xl/sharedStrings.xml><?xml version="1.0" encoding="utf-8"?>
<sst xmlns="http://schemas.openxmlformats.org/spreadsheetml/2006/main" count="362" uniqueCount="163">
  <si>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</si>
  <si>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</si>
  <si>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</si>
  <si>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</si>
  <si>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</si>
  <si>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YHDP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</si>
  <si>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r>
      <t xml:space="preserve">CoC's ARD </t>
    </r>
    <r>
      <rPr>
        <b/>
        <sz val="11"/>
        <color indexed="10"/>
        <rFont val="Aptos Narrow"/>
        <family val="2"/>
      </rPr>
      <t>(Estimated)</t>
    </r>
    <r>
      <rPr>
        <b/>
        <sz val="11"/>
        <rFont val="Aptos Narrow"/>
        <family val="2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</si>
  <si>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</si>
  <si>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</si>
  <si>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</si>
  <si>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</si>
  <si>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</si>
  <si>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</si>
  <si>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</si>
  <si>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</si>
  <si>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</si>
  <si>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</si>
  <si>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</si>
  <si>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</si>
  <si>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</si>
  <si>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</si>
  <si>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</si>
  <si>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</si>
  <si>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</si>
  <si>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</si>
  <si>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</si>
  <si>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</si>
  <si>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</si>
  <si>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</si>
  <si>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</si>
  <si>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</si>
  <si>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</si>
  <si>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</si>
  <si>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</si>
  <si>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</si>
  <si>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KY-501</t>
  </si>
  <si>
    <t>Coalition for the Homeless, Inc.</t>
  </si>
  <si>
    <t>Supportive Housing for Chronically Homeless</t>
  </si>
  <si>
    <t>KY0048L4I012415</t>
  </si>
  <si>
    <t>PH</t>
  </si>
  <si>
    <t/>
  </si>
  <si>
    <t>Louisville</t>
  </si>
  <si>
    <t>Louisville-Jefferson County CoC</t>
  </si>
  <si>
    <t>Collaborative Housing for Chronically Homeless</t>
  </si>
  <si>
    <t>KY0050L4I012417</t>
  </si>
  <si>
    <t>House of Ruth, Inc</t>
  </si>
  <si>
    <t>Homes with Heart 2024</t>
  </si>
  <si>
    <t>KY0053L4I012417</t>
  </si>
  <si>
    <t>HMIS Consolidated Grant</t>
  </si>
  <si>
    <t>KY0056L4I012417</t>
  </si>
  <si>
    <t>Wayside Christian Mission</t>
  </si>
  <si>
    <t>Men's permanent supportive housing</t>
  </si>
  <si>
    <t>KY0057L4I012417</t>
  </si>
  <si>
    <t>Wellspring, Inc. (dba Schizophrenia Foundation, KY, Inc.)</t>
  </si>
  <si>
    <t>Murray-Baxter Permanent Supportive Housing</t>
  </si>
  <si>
    <t>KY0059L4I012417</t>
  </si>
  <si>
    <t>Permanent Supportive Housing for Youth and Adults</t>
  </si>
  <si>
    <t>KY0061L4I012417</t>
  </si>
  <si>
    <t>Louisville-Jefferson County Metro Government</t>
  </si>
  <si>
    <t>SPC Lou TBRA FY24</t>
  </si>
  <si>
    <t>KY0068L4I012417</t>
  </si>
  <si>
    <t>SPC Kersey Condo 2024</t>
  </si>
  <si>
    <t>KY0069L4I012417</t>
  </si>
  <si>
    <t>Permanent Supportive Housing for the Chronically Homeless</t>
  </si>
  <si>
    <t>KY0097L4I012416</t>
  </si>
  <si>
    <t>Transitional Housing for Young Adults</t>
  </si>
  <si>
    <t>KY0099L4I012416</t>
  </si>
  <si>
    <t>TH</t>
  </si>
  <si>
    <t>Women's permanent supportive housing-FY24</t>
  </si>
  <si>
    <t>KY0102L4I012416</t>
  </si>
  <si>
    <t>Society of St. Vincent de Paul, Council of Louisville, Inc.</t>
  </si>
  <si>
    <t>SVDP on Campus PSH</t>
  </si>
  <si>
    <t>KY0107L4I012413</t>
  </si>
  <si>
    <t>Louisville Alliance for Supportive Housing</t>
  </si>
  <si>
    <t>KY0124L4I012413</t>
  </si>
  <si>
    <t>Family Health Centers, Inc.</t>
  </si>
  <si>
    <t>FHC Common Assessment</t>
  </si>
  <si>
    <t>KY0129L4I012412</t>
  </si>
  <si>
    <t>SSO</t>
  </si>
  <si>
    <t>PSH NC I FY24 (KY0130L4I012410)</t>
  </si>
  <si>
    <t>KY0130L4I012411</t>
  </si>
  <si>
    <t>Homes with Hope</t>
  </si>
  <si>
    <t>KY0131L4I012411</t>
  </si>
  <si>
    <t>Journey Permanent Supportive Housing</t>
  </si>
  <si>
    <t>KY0133L4I012412</t>
  </si>
  <si>
    <t>Volunteers of America Mid-States, Inc.</t>
  </si>
  <si>
    <t>CoC RRH for Families Renewal FY2024</t>
  </si>
  <si>
    <t>KY0140L4I012411</t>
  </si>
  <si>
    <t>RRH DV FY24</t>
  </si>
  <si>
    <t>KY0147L4I012410</t>
  </si>
  <si>
    <t>Family Health Centers Rx: Housing</t>
  </si>
  <si>
    <t>KY0173L4I012408</t>
  </si>
  <si>
    <t>PSH III CH FY24</t>
  </si>
  <si>
    <t>KY0174L4I012408</t>
  </si>
  <si>
    <t>Seven Counties Services</t>
  </si>
  <si>
    <t>Homeless Outreach Team 2024</t>
  </si>
  <si>
    <t>KY0191L4I012407</t>
  </si>
  <si>
    <t>CoC Joint RRH/TH FY2024</t>
  </si>
  <si>
    <t>KY0192L4I012407</t>
  </si>
  <si>
    <t>Joint TH &amp; PH-RRH</t>
  </si>
  <si>
    <t>Coordinated Entry Diversion 1</t>
  </si>
  <si>
    <t>KY0210L4I012406</t>
  </si>
  <si>
    <t>Single Point of Entry</t>
  </si>
  <si>
    <t>KY0211L4I012406</t>
  </si>
  <si>
    <t>YMCA of Greater Louisville</t>
  </si>
  <si>
    <t>YMCA Street Outreach - Case Management Y&amp;YA</t>
  </si>
  <si>
    <t>KY0216Y4I012405</t>
  </si>
  <si>
    <t>YHDP</t>
  </si>
  <si>
    <t>Young Adult Development in Action, Inc.</t>
  </si>
  <si>
    <t>FY2024 YHDP SSO Renewal</t>
  </si>
  <si>
    <t>KY0218Y4I012405</t>
  </si>
  <si>
    <t>FY2024 YHDP RRH Renewal</t>
  </si>
  <si>
    <t>KY0219Y4I012405</t>
  </si>
  <si>
    <t>The Greater Louisville Workforce Investment Board, Inc. dba KentuckianaWorks</t>
  </si>
  <si>
    <t>Youth ShelterWorks YHDP Renewal FY2024</t>
  </si>
  <si>
    <t>KY0220Y4I012405</t>
  </si>
  <si>
    <t>Seven Counties Services Inc.</t>
  </si>
  <si>
    <t>SCS YDHP Renewal 2024</t>
  </si>
  <si>
    <t>KY0221Y4I012405</t>
  </si>
  <si>
    <t>Family Scholar House, Inc.</t>
  </si>
  <si>
    <t>FSH Homeless Young Adults and Youth Program 2024</t>
  </si>
  <si>
    <t>KY0223Y4I012405</t>
  </si>
  <si>
    <t>DV TH/RRH</t>
  </si>
  <si>
    <t>KY0230D4I012405</t>
  </si>
  <si>
    <t>DV</t>
  </si>
  <si>
    <t>St. John Center, Inc.</t>
  </si>
  <si>
    <t>Coordinated Entry Outreach</t>
  </si>
  <si>
    <t>KY0232L4I012405</t>
  </si>
  <si>
    <t>Southeast Permanent Supportive Housing</t>
  </si>
  <si>
    <t>KY0255L4I012402</t>
  </si>
  <si>
    <t>Single Site Permanent Supportive Housing</t>
  </si>
  <si>
    <t>KY0275L4I012401</t>
  </si>
  <si>
    <t>ZeroV</t>
  </si>
  <si>
    <t>ZeroV Louisville Rapid Rehousing</t>
  </si>
  <si>
    <t>KY0277D4I012402</t>
  </si>
  <si>
    <t>Home of the Innocents</t>
  </si>
  <si>
    <t>HOTI RRH YHDP</t>
  </si>
  <si>
    <t>KY0278Y4I012402</t>
  </si>
  <si>
    <t>HMIS Expansion</t>
  </si>
  <si>
    <t>KY0294H4I012200</t>
  </si>
  <si>
    <t>Unsheltered Homelessness Set Aside Project</t>
  </si>
  <si>
    <t>KY0297H4I012200</t>
  </si>
  <si>
    <t>Housing Navigation</t>
  </si>
  <si>
    <t>KY0298H4I012200</t>
  </si>
  <si>
    <t>RRH for Families Expansion FY22</t>
  </si>
  <si>
    <t>KY0301H4I012200</t>
  </si>
  <si>
    <t>Respite to Residence</t>
  </si>
  <si>
    <t>KY0302H4I012200</t>
  </si>
  <si>
    <t>WPSH-unsheltered-FY22</t>
  </si>
  <si>
    <t>KY0303H4I012200</t>
  </si>
  <si>
    <t>Uniting Partners for Women and Children</t>
  </si>
  <si>
    <t>Rapid Rehousing and Supportive Services for Those Fleeing or Homeless Due to Domestic Violence - Renewal Application</t>
  </si>
  <si>
    <t>KY0310D4I012401</t>
  </si>
  <si>
    <t>The Chancery FY24</t>
  </si>
  <si>
    <t>Joint TH/RRH FY2024 C3</t>
  </si>
  <si>
    <t>KY0325L4I012400</t>
  </si>
  <si>
    <t>PSH Monarch Station</t>
  </si>
  <si>
    <t>KY0309L4I012300</t>
  </si>
  <si>
    <t>YBL YHDP New TH-RRH Project</t>
  </si>
  <si>
    <t>KY0312L4I012300</t>
  </si>
  <si>
    <t>FMR</t>
  </si>
  <si>
    <t>Actual Rent</t>
  </si>
  <si>
    <t>KY0313L4I012300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</si>
</sst>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b/>
      <sz val="11"/>
      <color indexed="10"/>
      <name val="Aptos Narrow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9" tint="0.79998168889431442"/>
        <bgColor indexed="64"/>
      </patternFill>
    </fill>
  </fills>
  <borders count="1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5" fillId="0" borderId="3" xfId="0" applyFont="1" applyBorder="1"/>
    <xf numFmtId="0" fontId="5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4" borderId="6" xfId="1" applyNumberFormat="1" applyFont="1" applyFill="1" applyBorder="1" applyAlignment="1" applyProtection="1">
      <alignment horizontal="left" vertical="center" indent="2"/>
      <protection hidden="1"/>
    </xf>
    <xf numFmtId="164" fontId="4" fillId="4" borderId="6" xfId="1" applyNumberFormat="1" applyFont="1" applyFill="1" applyBorder="1" applyAlignment="1" applyProtection="1">
      <alignment vertical="center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5" fillId="4" borderId="4" xfId="0" applyFont="1" applyFill="1" applyBorder="1"/>
    <xf numFmtId="164" fontId="3" fillId="5" borderId="7" xfId="1" applyNumberFormat="1" applyFont="1" applyFill="1" applyBorder="1" applyAlignment="1" applyProtection="1">
      <alignment horizontal="left" vertical="center" indent="2"/>
      <protection hidden="1"/>
    </xf>
    <xf numFmtId="164" fontId="3" fillId="5" borderId="6" xfId="1" applyNumberFormat="1" applyFont="1" applyFill="1" applyBorder="1" applyAlignment="1" applyProtection="1">
      <alignment vertical="center"/>
      <protection hidden="1"/>
    </xf>
    <xf numFmtId="0" fontId="5" fillId="6" borderId="4" xfId="0" applyFont="1" applyFill="1" applyBorder="1"/>
    <xf numFmtId="164" fontId="3" fillId="6" borderId="2" xfId="0" applyNumberFormat="1" applyFont="1" applyFill="1" applyBorder="1" applyAlignment="1" applyProtection="1">
      <alignment horizontal="left" vertical="center" indent="3"/>
      <protection locked="0"/>
    </xf>
    <xf numFmtId="164" fontId="3" fillId="6" borderId="3" xfId="0" applyNumberFormat="1" applyFont="1" applyFill="1" applyBorder="1" applyAlignment="1" applyProtection="1">
      <alignment vertical="center"/>
      <protection locked="0"/>
    </xf>
    <xf numFmtId="164" fontId="3" fillId="6" borderId="8" xfId="0" applyNumberFormat="1" applyFont="1" applyFill="1" applyBorder="1" applyAlignment="1" applyProtection="1">
      <alignment vertical="center"/>
      <protection locked="0"/>
    </xf>
    <xf numFmtId="164" fontId="3" fillId="6" borderId="4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164" fontId="3" fillId="6" borderId="2" xfId="0" applyNumberFormat="1" applyFont="1" applyFill="1" applyBorder="1" applyAlignment="1" applyProtection="1">
      <alignment vertical="center"/>
      <protection locked="0"/>
    </xf>
    <xf numFmtId="164" fontId="3" fillId="6" borderId="9" xfId="0" applyNumberFormat="1" applyFont="1" applyFill="1" applyBorder="1" applyAlignment="1" applyProtection="1">
      <alignment horizontal="left" vertical="center" indent="3"/>
      <protection locked="0"/>
    </xf>
    <xf numFmtId="164" fontId="3" fillId="6" borderId="10" xfId="0" applyNumberFormat="1" applyFon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4" fontId="8" fillId="0" borderId="12" xfId="0" applyNumberFormat="1" applyFont="1" applyBorder="1" applyAlignment="1" applyProtection="1">
      <alignment horizontal="center" vertical="center"/>
      <protection locked="0"/>
    </xf>
    <xf numFmtId="1" fontId="2" fillId="0" borderId="13" xfId="0" applyNumberFormat="1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1" fontId="2" fillId="0" borderId="16" xfId="0" applyNumberFormat="1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9" xfId="0" applyNumberFormat="1" applyFont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164" fontId="8" fillId="0" borderId="21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164" fontId="8" fillId="0" borderId="27" xfId="0" applyNumberFormat="1" applyFont="1" applyBorder="1" applyAlignment="1" applyProtection="1">
      <alignment horizontal="center" vertical="center"/>
      <protection locked="0"/>
    </xf>
    <xf numFmtId="1" fontId="2" fillId="0" borderId="28" xfId="0" applyNumberFormat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64" fontId="8" fillId="0" borderId="30" xfId="0" applyNumberFormat="1" applyFont="1" applyBorder="1" applyAlignment="1" applyProtection="1">
      <alignment horizontal="center" vertical="center"/>
      <protection locked="0"/>
    </xf>
    <xf numFmtId="1" fontId="2" fillId="0" borderId="31" xfId="0" applyNumberFormat="1" applyFont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164" fontId="8" fillId="0" borderId="33" xfId="0" applyNumberFormat="1" applyFont="1" applyBorder="1" applyAlignment="1" applyProtection="1">
      <alignment horizontal="center" vertical="center"/>
      <protection locked="0"/>
    </xf>
    <xf numFmtId="1" fontId="2" fillId="0" borderId="34" xfId="0" applyNumberFormat="1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  <protection locked="0"/>
    </xf>
    <xf numFmtId="164" fontId="8" fillId="0" borderId="36" xfId="0" applyNumberFormat="1" applyFont="1" applyBorder="1" applyAlignment="1" applyProtection="1">
      <alignment horizontal="center" vertical="center"/>
      <protection locked="0"/>
    </xf>
    <xf numFmtId="1" fontId="2" fillId="0" borderId="37" xfId="0" applyNumberFormat="1" applyFont="1" applyBorder="1" applyAlignment="1">
      <alignment horizontal="center" vertical="center"/>
    </xf>
    <xf numFmtId="0" fontId="0" fillId="0" borderId="38" xfId="0" applyBorder="1" applyAlignment="1" applyProtection="1">
      <alignment horizontal="center" vertical="center"/>
      <protection locked="0"/>
    </xf>
    <xf numFmtId="164" fontId="8" fillId="0" borderId="39" xfId="0" applyNumberFormat="1" applyFont="1" applyBorder="1" applyAlignment="1" applyProtection="1">
      <alignment horizontal="center" vertical="center"/>
      <protection locked="0"/>
    </xf>
    <xf numFmtId="1" fontId="2" fillId="0" borderId="40" xfId="0" applyNumberFormat="1" applyFont="1" applyBorder="1" applyAlignment="1">
      <alignment horizontal="center" vertical="center"/>
    </xf>
    <xf numFmtId="0" fontId="0" fillId="0" borderId="41" xfId="0" applyBorder="1" applyAlignment="1" applyProtection="1">
      <alignment horizontal="center" vertical="center"/>
      <protection locked="0"/>
    </xf>
    <xf numFmtId="164" fontId="8" fillId="0" borderId="42" xfId="0" applyNumberFormat="1" applyFont="1" applyBorder="1" applyAlignment="1" applyProtection="1">
      <alignment horizontal="center" vertical="center"/>
      <protection locked="0"/>
    </xf>
    <xf numFmtId="1" fontId="2" fillId="0" borderId="43" xfId="0" applyNumberFormat="1" applyFont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64" fontId="8" fillId="0" borderId="45" xfId="0" applyNumberFormat="1" applyFont="1" applyBorder="1" applyAlignment="1" applyProtection="1">
      <alignment horizontal="center" vertical="center"/>
      <protection locked="0"/>
    </xf>
    <xf numFmtId="1" fontId="2" fillId="0" borderId="46" xfId="0" applyNumberFormat="1" applyFont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164" fontId="8" fillId="0" borderId="48" xfId="0" applyNumberFormat="1" applyFont="1" applyBorder="1" applyAlignment="1" applyProtection="1">
      <alignment horizontal="center" vertical="center"/>
      <protection locked="0"/>
    </xf>
    <xf numFmtId="1" fontId="2" fillId="0" borderId="49" xfId="0" applyNumberFormat="1" applyFont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164" fontId="8" fillId="0" borderId="51" xfId="0" applyNumberFormat="1" applyFont="1" applyBorder="1" applyAlignment="1" applyProtection="1">
      <alignment horizontal="center" vertical="center"/>
      <protection locked="0"/>
    </xf>
    <xf numFmtId="1" fontId="2" fillId="0" borderId="52" xfId="0" applyNumberFormat="1" applyFont="1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  <protection locked="0"/>
    </xf>
    <xf numFmtId="164" fontId="8" fillId="0" borderId="54" xfId="0" applyNumberFormat="1" applyFont="1" applyBorder="1" applyAlignment="1" applyProtection="1">
      <alignment horizontal="center" vertical="center"/>
      <protection locked="0"/>
    </xf>
    <xf numFmtId="1" fontId="2" fillId="0" borderId="55" xfId="0" applyNumberFormat="1" applyFont="1" applyBorder="1" applyAlignment="1">
      <alignment horizontal="center" vertical="center"/>
    </xf>
    <xf numFmtId="0" fontId="0" fillId="0" borderId="56" xfId="0" applyBorder="1" applyAlignment="1" applyProtection="1">
      <alignment horizontal="center" vertical="center"/>
      <protection locked="0"/>
    </xf>
    <xf numFmtId="164" fontId="8" fillId="0" borderId="57" xfId="0" applyNumberFormat="1" applyFont="1" applyBorder="1" applyAlignment="1" applyProtection="1">
      <alignment horizontal="center" vertical="center"/>
      <protection locked="0"/>
    </xf>
    <xf numFmtId="1" fontId="2" fillId="0" borderId="58" xfId="0" applyNumberFormat="1" applyFont="1" applyBorder="1" applyAlignment="1">
      <alignment horizontal="center" vertical="center"/>
    </xf>
    <xf numFmtId="0" fontId="0" fillId="0" borderId="59" xfId="0" applyBorder="1" applyAlignment="1" applyProtection="1">
      <alignment horizontal="center" vertical="center"/>
      <protection locked="0"/>
    </xf>
    <xf numFmtId="164" fontId="8" fillId="0" borderId="60" xfId="0" applyNumberFormat="1" applyFont="1" applyBorder="1" applyAlignment="1" applyProtection="1">
      <alignment horizontal="center" vertical="center"/>
      <protection locked="0"/>
    </xf>
    <xf numFmtId="1" fontId="2" fillId="0" borderId="61" xfId="0" applyNumberFormat="1" applyFont="1" applyBorder="1" applyAlignment="1">
      <alignment horizontal="center" vertical="center"/>
    </xf>
    <xf numFmtId="0" fontId="0" fillId="0" borderId="62" xfId="0" applyBorder="1" applyAlignment="1" applyProtection="1">
      <alignment horizontal="center" vertical="center"/>
      <protection locked="0"/>
    </xf>
    <xf numFmtId="164" fontId="8" fillId="0" borderId="63" xfId="0" applyNumberFormat="1" applyFont="1" applyBorder="1" applyAlignment="1" applyProtection="1">
      <alignment horizontal="center" vertical="center"/>
      <protection locked="0"/>
    </xf>
    <xf numFmtId="1" fontId="2" fillId="0" borderId="64" xfId="0" applyNumberFormat="1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164" fontId="8" fillId="0" borderId="66" xfId="0" applyNumberFormat="1" applyFont="1" applyBorder="1" applyAlignment="1" applyProtection="1">
      <alignment horizontal="center" vertical="center"/>
      <protection locked="0"/>
    </xf>
    <xf numFmtId="1" fontId="2" fillId="0" borderId="67" xfId="0" applyNumberFormat="1" applyFont="1" applyBorder="1" applyAlignment="1">
      <alignment horizontal="center" vertical="center"/>
    </xf>
    <xf numFmtId="0" fontId="0" fillId="0" borderId="68" xfId="0" applyBorder="1" applyAlignment="1" applyProtection="1">
      <alignment horizontal="center" vertical="center"/>
      <protection locked="0"/>
    </xf>
    <xf numFmtId="164" fontId="8" fillId="0" borderId="69" xfId="0" applyNumberFormat="1" applyFont="1" applyBorder="1" applyAlignment="1" applyProtection="1">
      <alignment horizontal="center" vertical="center"/>
      <protection locked="0"/>
    </xf>
    <xf numFmtId="1" fontId="2" fillId="0" borderId="70" xfId="0" applyNumberFormat="1" applyFont="1" applyBorder="1" applyAlignment="1">
      <alignment horizontal="center" vertical="center"/>
    </xf>
    <xf numFmtId="0" fontId="0" fillId="0" borderId="71" xfId="0" applyBorder="1" applyAlignment="1" applyProtection="1">
      <alignment horizontal="center" vertical="center"/>
      <protection locked="0"/>
    </xf>
    <xf numFmtId="164" fontId="8" fillId="0" borderId="72" xfId="0" applyNumberFormat="1" applyFont="1" applyBorder="1" applyAlignment="1" applyProtection="1">
      <alignment horizontal="center" vertical="center"/>
      <protection locked="0"/>
    </xf>
    <xf numFmtId="1" fontId="2" fillId="0" borderId="73" xfId="0" applyNumberFormat="1" applyFont="1" applyBorder="1" applyAlignment="1">
      <alignment horizontal="center" vertical="center"/>
    </xf>
    <xf numFmtId="0" fontId="0" fillId="0" borderId="74" xfId="0" applyBorder="1" applyAlignment="1" applyProtection="1">
      <alignment horizontal="center" vertical="center"/>
      <protection locked="0"/>
    </xf>
    <xf numFmtId="164" fontId="8" fillId="0" borderId="75" xfId="0" applyNumberFormat="1" applyFont="1" applyBorder="1" applyAlignment="1" applyProtection="1">
      <alignment horizontal="center" vertical="center"/>
      <protection locked="0"/>
    </xf>
    <xf numFmtId="1" fontId="2" fillId="0" borderId="76" xfId="0" applyNumberFormat="1" applyFont="1" applyBorder="1" applyAlignment="1">
      <alignment horizontal="center" vertical="center"/>
    </xf>
    <xf numFmtId="0" fontId="0" fillId="0" borderId="77" xfId="0" applyBorder="1" applyAlignment="1" applyProtection="1">
      <alignment horizontal="center" vertical="center"/>
      <protection locked="0"/>
    </xf>
    <xf numFmtId="164" fontId="8" fillId="0" borderId="78" xfId="0" applyNumberFormat="1" applyFont="1" applyBorder="1" applyAlignment="1" applyProtection="1">
      <alignment horizontal="center" vertical="center"/>
      <protection locked="0"/>
    </xf>
    <xf numFmtId="1" fontId="2" fillId="0" borderId="79" xfId="0" applyNumberFormat="1" applyFont="1" applyBorder="1" applyAlignment="1">
      <alignment horizontal="center" vertical="center"/>
    </xf>
    <xf numFmtId="0" fontId="0" fillId="0" borderId="80" xfId="0" applyBorder="1" applyAlignment="1" applyProtection="1">
      <alignment horizontal="center" vertical="center"/>
      <protection locked="0"/>
    </xf>
    <xf numFmtId="164" fontId="8" fillId="0" borderId="81" xfId="0" applyNumberFormat="1" applyFont="1" applyBorder="1" applyAlignment="1" applyProtection="1">
      <alignment horizontal="center" vertical="center"/>
      <protection locked="0"/>
    </xf>
    <xf numFmtId="1" fontId="2" fillId="0" borderId="82" xfId="0" applyNumberFormat="1" applyFont="1" applyBorder="1" applyAlignment="1">
      <alignment horizontal="center" vertical="center"/>
    </xf>
    <xf numFmtId="0" fontId="0" fillId="0" borderId="83" xfId="0" applyBorder="1" applyAlignment="1" applyProtection="1">
      <alignment horizontal="center" vertical="center"/>
      <protection locked="0"/>
    </xf>
    <xf numFmtId="164" fontId="8" fillId="0" borderId="84" xfId="0" applyNumberFormat="1" applyFont="1" applyBorder="1" applyAlignment="1" applyProtection="1">
      <alignment horizontal="center" vertical="center"/>
      <protection locked="0"/>
    </xf>
    <xf numFmtId="1" fontId="2" fillId="0" borderId="85" xfId="0" applyNumberFormat="1" applyFont="1" applyBorder="1" applyAlignment="1">
      <alignment horizontal="center" vertical="center"/>
    </xf>
    <xf numFmtId="0" fontId="0" fillId="0" borderId="86" xfId="0" applyBorder="1" applyAlignment="1" applyProtection="1">
      <alignment horizontal="center" vertical="center"/>
      <protection locked="0"/>
    </xf>
    <xf numFmtId="164" fontId="8" fillId="0" borderId="87" xfId="0" applyNumberFormat="1" applyFont="1" applyBorder="1" applyAlignment="1" applyProtection="1">
      <alignment horizontal="center" vertical="center"/>
      <protection locked="0"/>
    </xf>
    <xf numFmtId="1" fontId="2" fillId="0" borderId="88" xfId="0" applyNumberFormat="1" applyFont="1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  <protection locked="0"/>
    </xf>
    <xf numFmtId="164" fontId="8" fillId="0" borderId="90" xfId="0" applyNumberFormat="1" applyFont="1" applyBorder="1" applyAlignment="1" applyProtection="1">
      <alignment horizontal="center" vertical="center"/>
      <protection locked="0"/>
    </xf>
    <xf numFmtId="1" fontId="2" fillId="0" borderId="91" xfId="0" applyNumberFormat="1" applyFont="1" applyBorder="1" applyAlignment="1">
      <alignment horizontal="center" vertical="center"/>
    </xf>
    <xf numFmtId="0" fontId="0" fillId="0" borderId="92" xfId="0" applyBorder="1" applyAlignment="1" applyProtection="1">
      <alignment horizontal="center" vertical="center"/>
      <protection locked="0"/>
    </xf>
    <xf numFmtId="164" fontId="8" fillId="0" borderId="93" xfId="0" applyNumberFormat="1" applyFont="1" applyBorder="1" applyAlignment="1" applyProtection="1">
      <alignment horizontal="center" vertical="center"/>
      <protection locked="0"/>
    </xf>
    <xf numFmtId="1" fontId="2" fillId="0" borderId="94" xfId="0" applyNumberFormat="1" applyFont="1" applyBorder="1" applyAlignment="1">
      <alignment horizontal="center" vertical="center"/>
    </xf>
    <xf numFmtId="0" fontId="0" fillId="0" borderId="95" xfId="0" applyBorder="1" applyAlignment="1" applyProtection="1">
      <alignment horizontal="center" vertical="center"/>
      <protection locked="0"/>
    </xf>
    <xf numFmtId="164" fontId="8" fillId="0" borderId="96" xfId="0" applyNumberFormat="1" applyFont="1" applyBorder="1" applyAlignment="1" applyProtection="1">
      <alignment horizontal="center" vertical="center"/>
      <protection locked="0"/>
    </xf>
    <xf numFmtId="1" fontId="2" fillId="0" borderId="97" xfId="0" applyNumberFormat="1" applyFont="1" applyBorder="1" applyAlignment="1">
      <alignment horizontal="center" vertical="center"/>
    </xf>
    <xf numFmtId="0" fontId="0" fillId="0" borderId="98" xfId="0" applyBorder="1" applyAlignment="1" applyProtection="1">
      <alignment horizontal="center" vertical="center"/>
      <protection locked="0"/>
    </xf>
    <xf numFmtId="164" fontId="8" fillId="0" borderId="99" xfId="0" applyNumberFormat="1" applyFont="1" applyBorder="1" applyAlignment="1" applyProtection="1">
      <alignment horizontal="center" vertical="center"/>
      <protection locked="0"/>
    </xf>
    <xf numFmtId="1" fontId="2" fillId="0" borderId="100" xfId="0" applyNumberFormat="1" applyFont="1" applyBorder="1" applyAlignment="1">
      <alignment horizontal="center" vertical="center"/>
    </xf>
    <xf numFmtId="0" fontId="0" fillId="0" borderId="101" xfId="0" applyBorder="1" applyAlignment="1" applyProtection="1">
      <alignment horizontal="center" vertical="center"/>
      <protection locked="0"/>
    </xf>
    <xf numFmtId="164" fontId="8" fillId="0" borderId="102" xfId="0" applyNumberFormat="1" applyFont="1" applyBorder="1" applyAlignment="1" applyProtection="1">
      <alignment horizontal="center" vertical="center"/>
      <protection locked="0"/>
    </xf>
    <xf numFmtId="1" fontId="2" fillId="0" borderId="103" xfId="0" applyNumberFormat="1" applyFont="1" applyBorder="1" applyAlignment="1">
      <alignment horizontal="center" vertical="center"/>
    </xf>
    <xf numFmtId="0" fontId="0" fillId="0" borderId="104" xfId="0" applyBorder="1" applyAlignment="1" applyProtection="1">
      <alignment horizontal="center" vertical="center"/>
      <protection locked="0"/>
    </xf>
    <xf numFmtId="164" fontId="8" fillId="0" borderId="105" xfId="0" applyNumberFormat="1" applyFont="1" applyBorder="1" applyAlignment="1" applyProtection="1">
      <alignment horizontal="center" vertical="center"/>
      <protection locked="0"/>
    </xf>
    <xf numFmtId="1" fontId="2" fillId="0" borderId="106" xfId="0" applyNumberFormat="1" applyFont="1" applyBorder="1" applyAlignment="1">
      <alignment horizontal="center" vertical="center"/>
    </xf>
    <xf numFmtId="0" fontId="0" fillId="0" borderId="107" xfId="0" applyBorder="1" applyAlignment="1" applyProtection="1">
      <alignment horizontal="center" vertical="center"/>
      <protection locked="0"/>
    </xf>
    <xf numFmtId="164" fontId="8" fillId="0" borderId="108" xfId="0" applyNumberFormat="1" applyFont="1" applyBorder="1" applyAlignment="1" applyProtection="1">
      <alignment horizontal="center" vertical="center"/>
      <protection locked="0"/>
    </xf>
    <xf numFmtId="1" fontId="2" fillId="0" borderId="109" xfId="0" applyNumberFormat="1" applyFont="1" applyBorder="1" applyAlignment="1">
      <alignment horizontal="center" vertical="center"/>
    </xf>
    <xf numFmtId="0" fontId="0" fillId="0" borderId="110" xfId="0" applyBorder="1" applyAlignment="1" applyProtection="1">
      <alignment horizontal="center" vertical="center"/>
      <protection locked="0"/>
    </xf>
    <xf numFmtId="164" fontId="8" fillId="0" borderId="111" xfId="0" applyNumberFormat="1" applyFont="1" applyBorder="1" applyAlignment="1" applyProtection="1">
      <alignment horizontal="center" vertical="center"/>
      <protection locked="0"/>
    </xf>
    <xf numFmtId="1" fontId="2" fillId="0" borderId="112" xfId="0" applyNumberFormat="1" applyFont="1" applyBorder="1" applyAlignment="1">
      <alignment horizontal="center" vertical="center"/>
    </xf>
    <xf numFmtId="0" fontId="0" fillId="0" borderId="113" xfId="0" applyBorder="1" applyAlignment="1" applyProtection="1">
      <alignment horizontal="center" vertical="center"/>
      <protection locked="0"/>
    </xf>
    <xf numFmtId="164" fontId="8" fillId="0" borderId="114" xfId="0" applyNumberFormat="1" applyFont="1" applyBorder="1" applyAlignment="1" applyProtection="1">
      <alignment horizontal="center" vertical="center"/>
      <protection locked="0"/>
    </xf>
    <xf numFmtId="1" fontId="2" fillId="0" borderId="115" xfId="0" applyNumberFormat="1" applyFont="1" applyBorder="1" applyAlignment="1">
      <alignment horizontal="center" vertical="center"/>
    </xf>
    <xf numFmtId="0" fontId="0" fillId="0" borderId="116" xfId="0" applyBorder="1" applyAlignment="1" applyProtection="1">
      <alignment horizontal="center" vertical="center"/>
      <protection locked="0"/>
    </xf>
    <xf numFmtId="164" fontId="8" fillId="0" borderId="117" xfId="0" applyNumberFormat="1" applyFont="1" applyBorder="1" applyAlignment="1" applyProtection="1">
      <alignment horizontal="center" vertical="center"/>
      <protection locked="0"/>
    </xf>
    <xf numFmtId="1" fontId="2" fillId="0" borderId="118" xfId="0" applyNumberFormat="1" applyFont="1" applyBorder="1" applyAlignment="1">
      <alignment horizontal="center" vertical="center"/>
    </xf>
    <xf numFmtId="0" fontId="0" fillId="0" borderId="119" xfId="0" applyBorder="1" applyAlignment="1" applyProtection="1">
      <alignment horizontal="center" vertical="center"/>
      <protection locked="0"/>
    </xf>
    <xf numFmtId="164" fontId="8" fillId="0" borderId="120" xfId="0" applyNumberFormat="1" applyFont="1" applyBorder="1" applyAlignment="1" applyProtection="1">
      <alignment horizontal="center" vertical="center"/>
      <protection locked="0"/>
    </xf>
    <xf numFmtId="1" fontId="2" fillId="0" borderId="121" xfId="0" applyNumberFormat="1" applyFont="1" applyBorder="1" applyAlignment="1">
      <alignment horizontal="center" vertical="center"/>
    </xf>
    <xf numFmtId="0" fontId="0" fillId="0" borderId="122" xfId="0" applyBorder="1" applyAlignment="1" applyProtection="1">
      <alignment horizontal="center" vertical="center"/>
      <protection locked="0"/>
    </xf>
    <xf numFmtId="164" fontId="8" fillId="0" borderId="123" xfId="0" applyNumberFormat="1" applyFont="1" applyBorder="1" applyAlignment="1" applyProtection="1">
      <alignment horizontal="center" vertical="center"/>
      <protection locked="0"/>
    </xf>
    <xf numFmtId="1" fontId="2" fillId="0" borderId="124" xfId="0" applyNumberFormat="1" applyFont="1" applyBorder="1" applyAlignment="1">
      <alignment horizontal="center" vertical="center"/>
    </xf>
    <xf numFmtId="0" fontId="0" fillId="0" borderId="125" xfId="0" applyBorder="1" applyAlignment="1" applyProtection="1">
      <alignment horizontal="center" vertical="center"/>
      <protection locked="0"/>
    </xf>
    <xf numFmtId="164" fontId="8" fillId="0" borderId="126" xfId="0" applyNumberFormat="1" applyFont="1" applyBorder="1" applyAlignment="1" applyProtection="1">
      <alignment horizontal="center" vertical="center"/>
      <protection locked="0"/>
    </xf>
    <xf numFmtId="1" fontId="2" fillId="0" borderId="127" xfId="0" applyNumberFormat="1" applyFont="1" applyBorder="1" applyAlignment="1">
      <alignment horizontal="center" vertical="center"/>
    </xf>
    <xf numFmtId="0" fontId="0" fillId="0" borderId="128" xfId="0" applyBorder="1" applyAlignment="1" applyProtection="1">
      <alignment horizontal="center" vertical="center"/>
      <protection locked="0"/>
    </xf>
    <xf numFmtId="164" fontId="8" fillId="0" borderId="129" xfId="0" applyNumberFormat="1" applyFont="1" applyBorder="1" applyAlignment="1" applyProtection="1">
      <alignment horizontal="center" vertical="center"/>
      <protection locked="0"/>
    </xf>
    <xf numFmtId="1" fontId="2" fillId="0" borderId="130" xfId="0" applyNumberFormat="1" applyFont="1" applyBorder="1" applyAlignment="1">
      <alignment horizontal="center" vertical="center"/>
    </xf>
    <xf numFmtId="0" fontId="0" fillId="0" borderId="131" xfId="0" applyBorder="1" applyAlignment="1" applyProtection="1">
      <alignment horizontal="center" vertical="center"/>
      <protection locked="0"/>
    </xf>
    <xf numFmtId="164" fontId="8" fillId="0" borderId="132" xfId="0" applyNumberFormat="1" applyFont="1" applyBorder="1" applyAlignment="1" applyProtection="1">
      <alignment horizontal="center" vertical="center"/>
      <protection locked="0"/>
    </xf>
    <xf numFmtId="1" fontId="2" fillId="0" borderId="133" xfId="0" applyNumberFormat="1" applyFont="1" applyBorder="1" applyAlignment="1">
      <alignment horizontal="center" vertical="center"/>
    </xf>
    <xf numFmtId="0" fontId="0" fillId="0" borderId="134" xfId="0" applyBorder="1" applyAlignment="1" applyProtection="1">
      <alignment horizontal="center" vertical="center"/>
      <protection locked="0"/>
    </xf>
    <xf numFmtId="164" fontId="8" fillId="0" borderId="135" xfId="0" applyNumberFormat="1" applyFont="1" applyBorder="1" applyAlignment="1" applyProtection="1">
      <alignment horizontal="center" vertical="center"/>
      <protection locked="0"/>
    </xf>
    <xf numFmtId="1" fontId="2" fillId="0" borderId="136" xfId="0" applyNumberFormat="1" applyFont="1" applyBorder="1" applyAlignment="1">
      <alignment horizontal="center" vertical="center"/>
    </xf>
    <xf numFmtId="0" fontId="0" fillId="0" borderId="137" xfId="0" applyBorder="1" applyAlignment="1" applyProtection="1">
      <alignment horizontal="center" vertical="center"/>
      <protection locked="0"/>
    </xf>
    <xf numFmtId="164" fontId="8" fillId="0" borderId="138" xfId="0" applyNumberFormat="1" applyFont="1" applyBorder="1" applyAlignment="1" applyProtection="1">
      <alignment horizontal="center" vertical="center"/>
      <protection locked="0"/>
    </xf>
    <xf numFmtId="1" fontId="2" fillId="0" borderId="139" xfId="0" applyNumberFormat="1" applyFont="1" applyBorder="1" applyAlignment="1">
      <alignment horizontal="center" vertical="center"/>
    </xf>
    <xf numFmtId="0" fontId="0" fillId="0" borderId="140" xfId="0" applyBorder="1" applyAlignment="1" applyProtection="1">
      <alignment horizontal="center" vertical="center"/>
      <protection locked="0"/>
    </xf>
    <xf numFmtId="164" fontId="8" fillId="0" borderId="141" xfId="0" applyNumberFormat="1" applyFont="1" applyBorder="1" applyAlignment="1" applyProtection="1">
      <alignment horizontal="center" vertical="center"/>
      <protection locked="0"/>
    </xf>
    <xf numFmtId="1" fontId="2" fillId="0" borderId="142" xfId="0" applyNumberFormat="1" applyFont="1" applyBorder="1" applyAlignment="1">
      <alignment horizontal="center" vertical="center"/>
    </xf>
    <xf numFmtId="0" fontId="0" fillId="0" borderId="143" xfId="0" applyBorder="1" applyAlignment="1" applyProtection="1">
      <alignment horizontal="center" vertical="center"/>
      <protection locked="0"/>
    </xf>
    <xf numFmtId="164" fontId="8" fillId="0" borderId="144" xfId="0" applyNumberFormat="1" applyFont="1" applyBorder="1" applyAlignment="1" applyProtection="1">
      <alignment horizontal="center" vertical="center"/>
      <protection locked="0"/>
    </xf>
    <xf numFmtId="1" fontId="2" fillId="0" borderId="145" xfId="0" applyNumberFormat="1" applyFont="1" applyBorder="1" applyAlignment="1">
      <alignment horizontal="center" vertical="center"/>
    </xf>
    <xf numFmtId="0" fontId="0" fillId="0" borderId="146" xfId="0" applyBorder="1" applyAlignment="1" applyProtection="1">
      <alignment horizontal="center" vertical="center"/>
      <protection locked="0"/>
    </xf>
    <xf numFmtId="164" fontId="8" fillId="0" borderId="147" xfId="0" applyNumberFormat="1" applyFont="1" applyBorder="1" applyAlignment="1" applyProtection="1">
      <alignment horizontal="center" vertical="center"/>
      <protection locked="0"/>
    </xf>
    <xf numFmtId="1" fontId="2" fillId="0" borderId="148" xfId="0" applyNumberFormat="1" applyFont="1" applyBorder="1" applyAlignment="1">
      <alignment horizontal="center" vertical="center"/>
    </xf>
    <xf numFmtId="0" fontId="0" fillId="0" borderId="149" xfId="0" applyBorder="1" applyAlignment="1" applyProtection="1">
      <alignment horizontal="center" vertical="center"/>
      <protection locked="0"/>
    </xf>
    <xf numFmtId="164" fontId="8" fillId="0" borderId="150" xfId="0" applyNumberFormat="1" applyFont="1" applyBorder="1" applyAlignment="1" applyProtection="1">
      <alignment horizontal="center" vertical="center"/>
      <protection locked="0"/>
    </xf>
    <xf numFmtId="1" fontId="2" fillId="0" borderId="151" xfId="0" applyNumberFormat="1" applyFont="1" applyBorder="1" applyAlignment="1">
      <alignment horizontal="center" vertical="center"/>
    </xf>
    <xf numFmtId="0" fontId="0" fillId="0" borderId="152" xfId="0" applyBorder="1" applyAlignment="1" applyProtection="1">
      <alignment horizontal="center" vertical="center"/>
      <protection locked="0"/>
    </xf>
    <xf numFmtId="164" fontId="8" fillId="0" borderId="153" xfId="0" applyNumberFormat="1" applyFont="1" applyBorder="1" applyAlignment="1" applyProtection="1">
      <alignment horizontal="center" vertical="center"/>
      <protection locked="0"/>
    </xf>
    <xf numFmtId="1" fontId="2" fillId="0" borderId="154" xfId="0" applyNumberFormat="1" applyFont="1" applyBorder="1" applyAlignment="1">
      <alignment horizontal="center" vertical="center"/>
    </xf>
    <xf numFmtId="0" fontId="0" fillId="0" borderId="155" xfId="0" applyBorder="1" applyAlignment="1" applyProtection="1">
      <alignment horizontal="center" vertical="center"/>
      <protection locked="0"/>
    </xf>
    <xf numFmtId="164" fontId="8" fillId="0" borderId="156" xfId="0" applyNumberFormat="1" applyFont="1" applyBorder="1" applyAlignment="1" applyProtection="1">
      <alignment horizontal="center" vertical="center"/>
      <protection locked="0"/>
    </xf>
    <xf numFmtId="1" fontId="2" fillId="0" borderId="157" xfId="0" applyNumberFormat="1" applyFont="1" applyBorder="1" applyAlignment="1">
      <alignment horizontal="center" vertical="center"/>
    </xf>
    <xf numFmtId="0" fontId="0" fillId="0" borderId="158" xfId="0" applyBorder="1" applyAlignment="1" applyProtection="1">
      <alignment horizontal="center" vertical="center"/>
      <protection locked="0"/>
    </xf>
    <xf numFmtId="164" fontId="8" fillId="0" borderId="159" xfId="0" applyNumberFormat="1" applyFont="1" applyBorder="1" applyAlignment="1" applyProtection="1">
      <alignment horizontal="center" vertical="center"/>
      <protection locked="0"/>
    </xf>
    <xf numFmtId="1" fontId="2" fillId="0" borderId="160" xfId="0" applyNumberFormat="1" applyFont="1" applyBorder="1" applyAlignment="1">
      <alignment horizontal="center" vertical="center"/>
    </xf>
    <xf numFmtId="0" fontId="0" fillId="0" borderId="161" xfId="0" applyBorder="1" applyAlignment="1" applyProtection="1">
      <alignment horizontal="center" vertical="center"/>
      <protection locked="0"/>
    </xf>
    <xf numFmtId="164" fontId="8" fillId="0" borderId="162" xfId="0" applyNumberFormat="1" applyFont="1" applyBorder="1" applyAlignment="1" applyProtection="1">
      <alignment horizontal="center" vertical="center"/>
      <protection locked="0"/>
    </xf>
    <xf numFmtId="1" fontId="2" fillId="0" borderId="163" xfId="0" applyNumberFormat="1" applyFont="1" applyBorder="1" applyAlignment="1">
      <alignment horizontal="center" vertical="center"/>
    </xf>
    <xf numFmtId="0" fontId="0" fillId="0" borderId="164" xfId="0" applyBorder="1" applyAlignment="1" applyProtection="1">
      <alignment horizontal="center" vertical="center"/>
      <protection locked="0"/>
    </xf>
    <xf numFmtId="164" fontId="8" fillId="0" borderId="165" xfId="0" applyNumberFormat="1" applyFont="1" applyBorder="1" applyAlignment="1" applyProtection="1">
      <alignment horizontal="center" vertical="center"/>
      <protection locked="0"/>
    </xf>
    <xf numFmtId="1" fontId="2" fillId="0" borderId="166" xfId="0" applyNumberFormat="1" applyFont="1" applyBorder="1" applyAlignment="1">
      <alignment horizontal="center" vertical="center"/>
    </xf>
    <xf numFmtId="0" fontId="0" fillId="0" borderId="167" xfId="0" applyBorder="1" applyAlignment="1" applyProtection="1">
      <alignment horizontal="center" vertical="center"/>
      <protection locked="0"/>
    </xf>
    <xf numFmtId="164" fontId="8" fillId="0" borderId="168" xfId="0" applyNumberFormat="1" applyFont="1" applyBorder="1" applyAlignment="1" applyProtection="1">
      <alignment horizontal="center" vertical="center"/>
      <protection locked="0"/>
    </xf>
    <xf numFmtId="1" fontId="2" fillId="0" borderId="169" xfId="0" applyNumberFormat="1" applyFont="1" applyBorder="1" applyAlignment="1">
      <alignment horizontal="center" vertical="center"/>
    </xf>
    <xf numFmtId="0" fontId="0" fillId="0" borderId="170" xfId="0" applyBorder="1" applyAlignment="1" applyProtection="1">
      <alignment horizontal="center" vertical="center"/>
      <protection locked="0"/>
    </xf>
    <xf numFmtId="164" fontId="8" fillId="0" borderId="171" xfId="0" applyNumberFormat="1" applyFont="1" applyBorder="1" applyAlignment="1" applyProtection="1">
      <alignment horizontal="center" vertical="center"/>
      <protection locked="0"/>
    </xf>
    <xf numFmtId="1" fontId="2" fillId="0" borderId="172" xfId="0" applyNumberFormat="1" applyFont="1" applyBorder="1" applyAlignment="1">
      <alignment horizontal="center" vertical="center"/>
    </xf>
    <xf numFmtId="0" fontId="0" fillId="0" borderId="173" xfId="0" applyBorder="1" applyAlignment="1" applyProtection="1">
      <alignment horizontal="center" vertical="center"/>
      <protection locked="0"/>
    </xf>
    <xf numFmtId="164" fontId="8" fillId="0" borderId="174" xfId="0" applyNumberFormat="1" applyFont="1" applyBorder="1" applyAlignment="1" applyProtection="1">
      <alignment horizontal="center" vertical="center"/>
      <protection locked="0"/>
    </xf>
    <xf numFmtId="1" fontId="2" fillId="0" borderId="175" xfId="0" applyNumberFormat="1" applyFont="1" applyBorder="1" applyAlignment="1">
      <alignment horizontal="center" vertical="center"/>
    </xf>
    <xf numFmtId="0" fontId="0" fillId="8" borderId="1" xfId="0" applyFill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071B-0F27-43DE-857D-AA0BA3D5F670}">
  <sheetPr codeName="Sheet139">
    <pageSetUpPr fitToPage="1"/>
  </sheetPr>
  <dimension ref="A1:Y67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6640625" customWidth="1"/>
    <col min="3" max="3" width="17.6640625" customWidth="1"/>
    <col min="4" max="4" width="11.6640625" customWidth="1"/>
    <col min="5" max="6" width="16.6640625" customWidth="1"/>
    <col min="7" max="15" width="11.6640625" customWidth="1"/>
    <col min="16" max="24" width="10.6640625" customWidth="1"/>
    <col min="25" max="25" width="12.6640625" customWidth="1"/>
  </cols>
  <sheetData>
    <row r="1" spans="1:25" ht="15" customHeight="1" x14ac:dyDescent="0.3">
      <c r="A1" s="1" t="s">
        <v>0</v>
      </c>
      <c r="B1" s="2" t="s">
        <v>41</v>
      </c>
      <c r="C1" s="3"/>
      <c r="D1" s="3"/>
      <c r="E1" s="3"/>
      <c r="F1" s="3"/>
      <c r="G1" s="3"/>
      <c r="H1" s="4"/>
    </row>
    <row r="2" spans="1:25" ht="15" customHeight="1" x14ac:dyDescent="0.3">
      <c r="A2" s="1" t="s">
        <v>1</v>
      </c>
      <c r="B2" s="2" t="s">
        <v>35</v>
      </c>
      <c r="C2" s="3"/>
      <c r="D2" s="3"/>
      <c r="E2" s="3"/>
      <c r="F2" s="3"/>
      <c r="G2" s="3"/>
      <c r="H2" s="4"/>
    </row>
    <row r="3" spans="1:25" ht="15" customHeight="1" x14ac:dyDescent="0.3">
      <c r="A3" s="5" t="s">
        <v>2</v>
      </c>
      <c r="B3" s="2" t="s">
        <v>42</v>
      </c>
      <c r="C3" s="3"/>
      <c r="D3" s="3"/>
      <c r="E3" s="3"/>
      <c r="F3" s="3"/>
      <c r="G3" s="3"/>
      <c r="H3" s="4"/>
    </row>
    <row r="4" spans="1:25" ht="15" customHeight="1" x14ac:dyDescent="0.3">
      <c r="A4" s="5" t="s">
        <v>3</v>
      </c>
      <c r="B4" s="2" t="s">
        <v>36</v>
      </c>
      <c r="C4" s="3"/>
      <c r="D4" s="3"/>
      <c r="E4" s="3"/>
      <c r="F4" s="3"/>
      <c r="G4" s="3"/>
      <c r="H4" s="4"/>
    </row>
    <row r="5" spans="1:25" ht="15" customHeight="1" x14ac:dyDescent="0.3">
      <c r="A5" s="6" t="s">
        <v>4</v>
      </c>
      <c r="B5" s="7">
        <f ca="1">SUMIF(OFFSET(F10,1,0,500,1),"DV",OFFSET(Y10,1,0,500,1))</f>
        <v>3266803</v>
      </c>
      <c r="C5" s="8" t="str">
        <f ca="1">IF(B5&gt;0,"(Reallocation Restriction)","")</f>
        <v>(Reallocation Restriction)</v>
      </c>
      <c r="D5" s="9"/>
      <c r="E5" s="9"/>
      <c r="F5" s="9"/>
      <c r="G5" s="9"/>
      <c r="H5" s="10"/>
    </row>
    <row r="6" spans="1:25" ht="15" customHeight="1" x14ac:dyDescent="0.3">
      <c r="A6" s="6" t="s">
        <v>5</v>
      </c>
      <c r="B6" s="7">
        <f ca="1">SUMIF(OFFSET(F10,1,0,500,1),"YHDP",OFFSET(Y10,1,0,500,1))</f>
        <v>2064689</v>
      </c>
      <c r="C6" s="8" t="str">
        <f ca="1">IF(B6&gt;0,"(Reallocation Restriction)","")</f>
        <v>(Reallocation Restriction)</v>
      </c>
      <c r="D6" s="9"/>
      <c r="E6" s="9"/>
      <c r="F6" s="9"/>
      <c r="G6" s="9"/>
      <c r="H6" s="10"/>
    </row>
    <row r="7" spans="1:25" ht="15" customHeight="1" x14ac:dyDescent="0.3">
      <c r="A7" s="5" t="s">
        <v>6</v>
      </c>
      <c r="B7" s="11">
        <f ca="1">SUM(OFFSET(Y10,1,0,500,1))</f>
        <v>23426518.333333336</v>
      </c>
      <c r="C7" s="12"/>
      <c r="D7" s="12"/>
      <c r="E7" s="12"/>
      <c r="F7" s="12"/>
      <c r="G7" s="12"/>
      <c r="H7" s="13"/>
    </row>
    <row r="8" spans="1:25" ht="15" customHeight="1" x14ac:dyDescent="0.3"/>
    <row r="9" spans="1:25" ht="15" customHeight="1" x14ac:dyDescent="0.3">
      <c r="A9" s="14" t="s">
        <v>7</v>
      </c>
      <c r="B9" s="15"/>
      <c r="C9" s="15"/>
      <c r="D9" s="15"/>
      <c r="E9" s="15"/>
      <c r="F9" s="16"/>
      <c r="G9" s="17" t="s">
        <v>8</v>
      </c>
      <c r="H9" s="18"/>
      <c r="I9" s="19"/>
      <c r="J9" s="15"/>
      <c r="K9" s="15"/>
      <c r="L9" s="15"/>
      <c r="M9" s="15"/>
      <c r="N9" s="15"/>
      <c r="O9" s="20" t="s">
        <v>9</v>
      </c>
      <c r="P9" s="19"/>
      <c r="Q9" s="15"/>
      <c r="R9" s="15"/>
      <c r="S9" s="15"/>
      <c r="T9" s="15"/>
      <c r="U9" s="15"/>
      <c r="V9" s="15"/>
      <c r="W9" s="15"/>
      <c r="X9" s="16"/>
      <c r="Y9" s="21"/>
    </row>
    <row r="10" spans="1:25" ht="29.1" customHeight="1" x14ac:dyDescent="0.3">
      <c r="A10" s="22" t="s">
        <v>10</v>
      </c>
      <c r="B10" s="22" t="s">
        <v>11</v>
      </c>
      <c r="C10" s="22" t="s">
        <v>12</v>
      </c>
      <c r="D10" s="22" t="s">
        <v>13</v>
      </c>
      <c r="E10" s="23" t="s">
        <v>14</v>
      </c>
      <c r="F10" s="24" t="s">
        <v>15</v>
      </c>
      <c r="G10" s="25" t="s">
        <v>16</v>
      </c>
      <c r="H10" s="22" t="s">
        <v>17</v>
      </c>
      <c r="I10" s="22" t="s">
        <v>18</v>
      </c>
      <c r="J10" s="22" t="s">
        <v>19</v>
      </c>
      <c r="K10" s="22" t="s">
        <v>20</v>
      </c>
      <c r="L10" s="22" t="s">
        <v>21</v>
      </c>
      <c r="M10" s="22" t="s">
        <v>22</v>
      </c>
      <c r="N10" s="26" t="s">
        <v>23</v>
      </c>
      <c r="O10" s="27" t="s">
        <v>24</v>
      </c>
      <c r="P10" s="22" t="s">
        <v>25</v>
      </c>
      <c r="Q10" s="22" t="s">
        <v>26</v>
      </c>
      <c r="R10" s="22" t="s">
        <v>27</v>
      </c>
      <c r="S10" s="22" t="s">
        <v>28</v>
      </c>
      <c r="T10" s="22" t="s">
        <v>29</v>
      </c>
      <c r="U10" s="22" t="s">
        <v>30</v>
      </c>
      <c r="V10" s="22" t="s">
        <v>31</v>
      </c>
      <c r="W10" s="22" t="s">
        <v>32</v>
      </c>
      <c r="X10" s="26" t="s">
        <v>33</v>
      </c>
      <c r="Y10" s="28" t="s">
        <v>34</v>
      </c>
    </row>
    <row r="11" spans="1:25" x14ac:dyDescent="0.3">
      <c r="A11" s="29" t="s">
        <v>36</v>
      </c>
      <c r="B11" s="29" t="s">
        <v>37</v>
      </c>
      <c r="C11" s="30" t="s">
        <v>38</v>
      </c>
      <c r="D11" s="30">
        <v>2026</v>
      </c>
      <c r="E11" s="30" t="s">
        <v>39</v>
      </c>
      <c r="F11" s="31" t="s">
        <v>40</v>
      </c>
      <c r="G11" s="32">
        <v>398801</v>
      </c>
      <c r="H11" s="33">
        <v>0</v>
      </c>
      <c r="I11" s="33">
        <v>61299</v>
      </c>
      <c r="J11" s="33">
        <v>12541</v>
      </c>
      <c r="K11" s="33">
        <v>1620</v>
      </c>
      <c r="L11" s="33">
        <v>0</v>
      </c>
      <c r="M11" s="33">
        <v>0</v>
      </c>
      <c r="N11" s="32">
        <v>27204</v>
      </c>
      <c r="O11" s="34" t="s">
        <v>40</v>
      </c>
      <c r="P11" s="35"/>
      <c r="Q11" s="35"/>
      <c r="R11" s="35"/>
      <c r="S11" s="35"/>
      <c r="T11" s="35"/>
      <c r="U11" s="35"/>
      <c r="V11" s="35"/>
      <c r="W11" s="35" t="s">
        <v>40</v>
      </c>
      <c r="X11" s="36">
        <f t="shared" ref="X11:X67" si="0">SUM(P11:W11)</f>
        <v>0</v>
      </c>
      <c r="Y11" s="37">
        <f t="shared" ref="Y11:Y67" si="1">SUM(G11:N11)</f>
        <v>501465</v>
      </c>
    </row>
    <row r="12" spans="1:25" x14ac:dyDescent="0.3">
      <c r="A12" s="29" t="s">
        <v>36</v>
      </c>
      <c r="B12" s="29" t="s">
        <v>43</v>
      </c>
      <c r="C12" s="30" t="s">
        <v>44</v>
      </c>
      <c r="D12" s="30">
        <v>2026</v>
      </c>
      <c r="E12" s="30" t="s">
        <v>39</v>
      </c>
      <c r="F12" s="31" t="s">
        <v>40</v>
      </c>
      <c r="G12" s="32">
        <v>810893</v>
      </c>
      <c r="H12" s="33">
        <v>0</v>
      </c>
      <c r="I12" s="33">
        <v>123927</v>
      </c>
      <c r="J12" s="33">
        <v>61724</v>
      </c>
      <c r="K12" s="33">
        <v>0</v>
      </c>
      <c r="L12" s="33">
        <v>0</v>
      </c>
      <c r="M12" s="33">
        <v>0</v>
      </c>
      <c r="N12" s="32">
        <v>63237</v>
      </c>
      <c r="O12" s="34" t="s">
        <v>40</v>
      </c>
      <c r="P12" s="35"/>
      <c r="Q12" s="35"/>
      <c r="R12" s="35"/>
      <c r="S12" s="35"/>
      <c r="T12" s="35"/>
      <c r="U12" s="35"/>
      <c r="V12" s="35"/>
      <c r="W12" s="35" t="s">
        <v>40</v>
      </c>
      <c r="X12" s="36">
        <f t="shared" si="0"/>
        <v>0</v>
      </c>
      <c r="Y12" s="37">
        <f t="shared" si="1"/>
        <v>1059781</v>
      </c>
    </row>
    <row r="13" spans="1:25" x14ac:dyDescent="0.3">
      <c r="A13" s="29" t="s">
        <v>45</v>
      </c>
      <c r="B13" s="29" t="s">
        <v>46</v>
      </c>
      <c r="C13" s="30" t="s">
        <v>47</v>
      </c>
      <c r="D13" s="30">
        <v>2026</v>
      </c>
      <c r="E13" s="30" t="s">
        <v>39</v>
      </c>
      <c r="F13" s="38" t="s">
        <v>40</v>
      </c>
      <c r="G13" s="39">
        <v>0</v>
      </c>
      <c r="H13" s="33">
        <v>0</v>
      </c>
      <c r="I13" s="33">
        <v>59346</v>
      </c>
      <c r="J13" s="33">
        <v>145816</v>
      </c>
      <c r="K13" s="33">
        <v>578</v>
      </c>
      <c r="L13" s="33">
        <v>0</v>
      </c>
      <c r="M13" s="33">
        <v>0</v>
      </c>
      <c r="N13" s="39">
        <v>14197</v>
      </c>
      <c r="O13" s="34" t="s">
        <v>40</v>
      </c>
      <c r="P13" s="35"/>
      <c r="Q13" s="35"/>
      <c r="R13" s="35"/>
      <c r="S13" s="35"/>
      <c r="T13" s="35"/>
      <c r="U13" s="35"/>
      <c r="V13" s="35"/>
      <c r="W13" s="35" t="s">
        <v>40</v>
      </c>
      <c r="X13" s="40">
        <f t="shared" si="0"/>
        <v>0</v>
      </c>
      <c r="Y13" s="37">
        <f t="shared" si="1"/>
        <v>219937</v>
      </c>
    </row>
    <row r="14" spans="1:25" x14ac:dyDescent="0.3">
      <c r="A14" s="29" t="s">
        <v>36</v>
      </c>
      <c r="B14" s="29" t="s">
        <v>48</v>
      </c>
      <c r="C14" s="30" t="s">
        <v>49</v>
      </c>
      <c r="D14" s="30">
        <v>2026</v>
      </c>
      <c r="E14" s="30" t="s">
        <v>20</v>
      </c>
      <c r="F14" s="41" t="s">
        <v>40</v>
      </c>
      <c r="G14" s="42">
        <v>0</v>
      </c>
      <c r="H14" s="33">
        <v>0</v>
      </c>
      <c r="I14" s="33">
        <v>0</v>
      </c>
      <c r="J14" s="33">
        <v>0</v>
      </c>
      <c r="K14" s="33">
        <v>131291</v>
      </c>
      <c r="L14" s="33">
        <v>0</v>
      </c>
      <c r="M14" s="33">
        <v>0</v>
      </c>
      <c r="N14" s="42">
        <v>8509</v>
      </c>
      <c r="O14" s="34" t="s">
        <v>40</v>
      </c>
      <c r="P14" s="35"/>
      <c r="Q14" s="35"/>
      <c r="R14" s="35"/>
      <c r="S14" s="35"/>
      <c r="T14" s="35"/>
      <c r="U14" s="35"/>
      <c r="V14" s="35"/>
      <c r="W14" s="35" t="s">
        <v>40</v>
      </c>
      <c r="X14" s="43">
        <f t="shared" si="0"/>
        <v>0</v>
      </c>
      <c r="Y14" s="37">
        <f t="shared" si="1"/>
        <v>139800</v>
      </c>
    </row>
    <row r="15" spans="1:25" x14ac:dyDescent="0.3">
      <c r="A15" s="29" t="s">
        <v>50</v>
      </c>
      <c r="B15" s="29" t="s">
        <v>51</v>
      </c>
      <c r="C15" s="30" t="s">
        <v>52</v>
      </c>
      <c r="D15" s="30">
        <v>2026</v>
      </c>
      <c r="E15" s="30" t="s">
        <v>39</v>
      </c>
      <c r="F15" s="44" t="s">
        <v>40</v>
      </c>
      <c r="G15" s="45">
        <v>0</v>
      </c>
      <c r="H15" s="33">
        <v>0</v>
      </c>
      <c r="I15" s="33">
        <v>19203</v>
      </c>
      <c r="J15" s="33">
        <v>157758</v>
      </c>
      <c r="K15" s="33">
        <v>0</v>
      </c>
      <c r="L15" s="33">
        <v>0</v>
      </c>
      <c r="M15" s="33">
        <v>0</v>
      </c>
      <c r="N15" s="45">
        <v>11136</v>
      </c>
      <c r="O15" s="34" t="s">
        <v>40</v>
      </c>
      <c r="P15" s="35"/>
      <c r="Q15" s="35"/>
      <c r="R15" s="35"/>
      <c r="S15" s="35"/>
      <c r="T15" s="35"/>
      <c r="U15" s="35"/>
      <c r="V15" s="35"/>
      <c r="W15" s="35" t="s">
        <v>40</v>
      </c>
      <c r="X15" s="46">
        <f t="shared" si="0"/>
        <v>0</v>
      </c>
      <c r="Y15" s="37">
        <f t="shared" si="1"/>
        <v>188097</v>
      </c>
    </row>
    <row r="16" spans="1:25" x14ac:dyDescent="0.3">
      <c r="A16" s="29" t="s">
        <v>53</v>
      </c>
      <c r="B16" s="29" t="s">
        <v>54</v>
      </c>
      <c r="C16" s="30" t="s">
        <v>55</v>
      </c>
      <c r="D16" s="30">
        <v>2026</v>
      </c>
      <c r="E16" s="30" t="s">
        <v>39</v>
      </c>
      <c r="F16" s="47" t="s">
        <v>40</v>
      </c>
      <c r="G16" s="48">
        <v>0</v>
      </c>
      <c r="H16" s="33">
        <v>0</v>
      </c>
      <c r="I16" s="33">
        <v>17136</v>
      </c>
      <c r="J16" s="33">
        <v>58415</v>
      </c>
      <c r="K16" s="33">
        <v>1080</v>
      </c>
      <c r="L16" s="33">
        <v>0</v>
      </c>
      <c r="M16" s="33">
        <v>0</v>
      </c>
      <c r="N16" s="48">
        <v>5151</v>
      </c>
      <c r="O16" s="34" t="s">
        <v>40</v>
      </c>
      <c r="P16" s="35"/>
      <c r="Q16" s="35"/>
      <c r="R16" s="35"/>
      <c r="S16" s="35"/>
      <c r="T16" s="35"/>
      <c r="U16" s="35"/>
      <c r="V16" s="35"/>
      <c r="W16" s="35" t="s">
        <v>40</v>
      </c>
      <c r="X16" s="49">
        <f t="shared" si="0"/>
        <v>0</v>
      </c>
      <c r="Y16" s="37">
        <f t="shared" si="1"/>
        <v>81782</v>
      </c>
    </row>
    <row r="17" spans="1:25" x14ac:dyDescent="0.3">
      <c r="A17" s="29" t="s">
        <v>36</v>
      </c>
      <c r="B17" s="29" t="s">
        <v>56</v>
      </c>
      <c r="C17" s="30" t="s">
        <v>57</v>
      </c>
      <c r="D17" s="30">
        <v>2026</v>
      </c>
      <c r="E17" s="30" t="s">
        <v>39</v>
      </c>
      <c r="F17" s="50" t="s">
        <v>40</v>
      </c>
      <c r="G17" s="51">
        <v>225987</v>
      </c>
      <c r="H17" s="33">
        <v>0</v>
      </c>
      <c r="I17" s="33">
        <v>47205</v>
      </c>
      <c r="J17" s="33">
        <v>15492</v>
      </c>
      <c r="K17" s="33">
        <v>0</v>
      </c>
      <c r="L17" s="33">
        <v>0</v>
      </c>
      <c r="M17" s="33">
        <v>0</v>
      </c>
      <c r="N17" s="51">
        <v>13087</v>
      </c>
      <c r="O17" s="34" t="s">
        <v>40</v>
      </c>
      <c r="P17" s="35"/>
      <c r="Q17" s="35"/>
      <c r="R17" s="35"/>
      <c r="S17" s="35"/>
      <c r="T17" s="35"/>
      <c r="U17" s="35"/>
      <c r="V17" s="35"/>
      <c r="W17" s="35" t="s">
        <v>40</v>
      </c>
      <c r="X17" s="52">
        <f t="shared" si="0"/>
        <v>0</v>
      </c>
      <c r="Y17" s="37">
        <f t="shared" si="1"/>
        <v>301771</v>
      </c>
    </row>
    <row r="18" spans="1:25" x14ac:dyDescent="0.3">
      <c r="A18" s="29" t="s">
        <v>58</v>
      </c>
      <c r="B18" s="29" t="s">
        <v>59</v>
      </c>
      <c r="C18" s="30" t="s">
        <v>60</v>
      </c>
      <c r="D18" s="30">
        <v>2026</v>
      </c>
      <c r="E18" s="30" t="s">
        <v>39</v>
      </c>
      <c r="F18" s="53" t="s">
        <v>40</v>
      </c>
      <c r="G18" s="54">
        <v>0</v>
      </c>
      <c r="H18" s="33">
        <v>2913660</v>
      </c>
      <c r="I18" s="33">
        <v>201100</v>
      </c>
      <c r="J18" s="33">
        <v>0</v>
      </c>
      <c r="K18" s="33">
        <v>0</v>
      </c>
      <c r="L18" s="33">
        <v>0</v>
      </c>
      <c r="M18" s="33">
        <v>0</v>
      </c>
      <c r="N18" s="54">
        <v>120297</v>
      </c>
      <c r="O18" s="34" t="s">
        <v>161</v>
      </c>
      <c r="P18" s="35">
        <v>0</v>
      </c>
      <c r="Q18" s="35">
        <v>6</v>
      </c>
      <c r="R18" s="35">
        <v>133</v>
      </c>
      <c r="S18" s="35">
        <v>40</v>
      </c>
      <c r="T18" s="35">
        <v>34</v>
      </c>
      <c r="U18" s="35">
        <v>12</v>
      </c>
      <c r="V18" s="35">
        <v>4</v>
      </c>
      <c r="W18" s="35">
        <v>1</v>
      </c>
      <c r="X18" s="55">
        <f t="shared" si="0"/>
        <v>230</v>
      </c>
      <c r="Y18" s="37">
        <f t="shared" si="1"/>
        <v>3235057</v>
      </c>
    </row>
    <row r="19" spans="1:25" x14ac:dyDescent="0.3">
      <c r="A19" s="29" t="s">
        <v>45</v>
      </c>
      <c r="B19" s="29" t="s">
        <v>61</v>
      </c>
      <c r="C19" s="30" t="s">
        <v>62</v>
      </c>
      <c r="D19" s="30">
        <v>2026</v>
      </c>
      <c r="E19" s="30" t="s">
        <v>39</v>
      </c>
      <c r="F19" s="56" t="s">
        <v>40</v>
      </c>
      <c r="G19" s="57">
        <v>0</v>
      </c>
      <c r="H19" s="33">
        <v>44928</v>
      </c>
      <c r="I19" s="33">
        <v>4769</v>
      </c>
      <c r="J19" s="33">
        <v>0</v>
      </c>
      <c r="K19" s="33">
        <v>0</v>
      </c>
      <c r="L19" s="33">
        <v>0</v>
      </c>
      <c r="M19" s="33">
        <v>0</v>
      </c>
      <c r="N19" s="57">
        <v>1905</v>
      </c>
      <c r="O19" s="34" t="s">
        <v>161</v>
      </c>
      <c r="P19" s="35">
        <v>0</v>
      </c>
      <c r="Q19" s="35">
        <v>0</v>
      </c>
      <c r="R19" s="35">
        <v>4</v>
      </c>
      <c r="S19" s="35">
        <v>0</v>
      </c>
      <c r="T19" s="35">
        <v>0</v>
      </c>
      <c r="U19" s="35">
        <v>0</v>
      </c>
      <c r="V19" s="35">
        <v>0</v>
      </c>
      <c r="W19" s="35">
        <v>0</v>
      </c>
      <c r="X19" s="58">
        <f t="shared" si="0"/>
        <v>4</v>
      </c>
      <c r="Y19" s="37">
        <f t="shared" si="1"/>
        <v>51602</v>
      </c>
    </row>
    <row r="20" spans="1:25" x14ac:dyDescent="0.3">
      <c r="A20" s="29" t="s">
        <v>36</v>
      </c>
      <c r="B20" s="29" t="s">
        <v>63</v>
      </c>
      <c r="C20" s="30" t="s">
        <v>64</v>
      </c>
      <c r="D20" s="30">
        <v>2026</v>
      </c>
      <c r="E20" s="30" t="s">
        <v>39</v>
      </c>
      <c r="F20" s="59" t="s">
        <v>40</v>
      </c>
      <c r="G20" s="60">
        <v>624790</v>
      </c>
      <c r="H20" s="33">
        <v>0</v>
      </c>
      <c r="I20" s="33">
        <v>94812</v>
      </c>
      <c r="J20" s="33">
        <v>18968</v>
      </c>
      <c r="K20" s="33">
        <v>0</v>
      </c>
      <c r="L20" s="33">
        <v>0</v>
      </c>
      <c r="M20" s="33">
        <v>0</v>
      </c>
      <c r="N20" s="60">
        <v>37573</v>
      </c>
      <c r="O20" s="34" t="s">
        <v>40</v>
      </c>
      <c r="P20" s="35"/>
      <c r="Q20" s="35"/>
      <c r="R20" s="35"/>
      <c r="S20" s="35"/>
      <c r="T20" s="35"/>
      <c r="U20" s="35"/>
      <c r="V20" s="35"/>
      <c r="W20" s="35" t="s">
        <v>40</v>
      </c>
      <c r="X20" s="61">
        <f t="shared" si="0"/>
        <v>0</v>
      </c>
      <c r="Y20" s="37">
        <f t="shared" si="1"/>
        <v>776143</v>
      </c>
    </row>
    <row r="21" spans="1:25" x14ac:dyDescent="0.3">
      <c r="A21" s="29" t="s">
        <v>36</v>
      </c>
      <c r="B21" s="29" t="s">
        <v>65</v>
      </c>
      <c r="C21" s="30" t="s">
        <v>66</v>
      </c>
      <c r="D21" s="30">
        <v>2026</v>
      </c>
      <c r="E21" s="30" t="s">
        <v>67</v>
      </c>
      <c r="F21" s="62" t="s">
        <v>40</v>
      </c>
      <c r="G21" s="63">
        <v>135408</v>
      </c>
      <c r="H21" s="33">
        <v>0</v>
      </c>
      <c r="I21" s="33">
        <v>72042</v>
      </c>
      <c r="J21" s="33">
        <v>14336</v>
      </c>
      <c r="K21" s="33">
        <v>0</v>
      </c>
      <c r="L21" s="33">
        <v>0</v>
      </c>
      <c r="M21" s="33">
        <v>0</v>
      </c>
      <c r="N21" s="63">
        <v>14155</v>
      </c>
      <c r="O21" s="34" t="s">
        <v>40</v>
      </c>
      <c r="P21" s="35"/>
      <c r="Q21" s="35"/>
      <c r="R21" s="35"/>
      <c r="S21" s="35"/>
      <c r="T21" s="35"/>
      <c r="U21" s="35"/>
      <c r="V21" s="35"/>
      <c r="W21" s="35" t="s">
        <v>40</v>
      </c>
      <c r="X21" s="64">
        <f t="shared" si="0"/>
        <v>0</v>
      </c>
      <c r="Y21" s="37">
        <f t="shared" si="1"/>
        <v>235941</v>
      </c>
    </row>
    <row r="22" spans="1:25" x14ac:dyDescent="0.3">
      <c r="A22" s="29" t="s">
        <v>50</v>
      </c>
      <c r="B22" s="29" t="s">
        <v>68</v>
      </c>
      <c r="C22" s="30" t="s">
        <v>69</v>
      </c>
      <c r="D22" s="30">
        <v>2026</v>
      </c>
      <c r="E22" s="30" t="s">
        <v>39</v>
      </c>
      <c r="F22" s="65" t="s">
        <v>40</v>
      </c>
      <c r="G22" s="66">
        <v>0</v>
      </c>
      <c r="H22" s="33">
        <v>0</v>
      </c>
      <c r="I22" s="33">
        <v>0</v>
      </c>
      <c r="J22" s="33">
        <v>48268</v>
      </c>
      <c r="K22" s="33">
        <v>0</v>
      </c>
      <c r="L22" s="33">
        <v>0</v>
      </c>
      <c r="M22" s="33">
        <v>0</v>
      </c>
      <c r="N22" s="66">
        <v>2863</v>
      </c>
      <c r="O22" s="34" t="s">
        <v>40</v>
      </c>
      <c r="P22" s="35"/>
      <c r="Q22" s="35"/>
      <c r="R22" s="35"/>
      <c r="S22" s="35"/>
      <c r="T22" s="35"/>
      <c r="U22" s="35"/>
      <c r="V22" s="35"/>
      <c r="W22" s="35" t="s">
        <v>40</v>
      </c>
      <c r="X22" s="67">
        <f t="shared" si="0"/>
        <v>0</v>
      </c>
      <c r="Y22" s="37">
        <f t="shared" si="1"/>
        <v>51131</v>
      </c>
    </row>
    <row r="23" spans="1:25" x14ac:dyDescent="0.3">
      <c r="A23" s="29" t="s">
        <v>70</v>
      </c>
      <c r="B23" s="29" t="s">
        <v>71</v>
      </c>
      <c r="C23" s="30" t="s">
        <v>72</v>
      </c>
      <c r="D23" s="30">
        <v>2026</v>
      </c>
      <c r="E23" s="30" t="s">
        <v>39</v>
      </c>
      <c r="F23" s="68" t="s">
        <v>40</v>
      </c>
      <c r="G23" s="69">
        <v>0</v>
      </c>
      <c r="H23" s="33">
        <v>0</v>
      </c>
      <c r="I23" s="33">
        <v>50141</v>
      </c>
      <c r="J23" s="33">
        <v>487624</v>
      </c>
      <c r="K23" s="33">
        <v>3074</v>
      </c>
      <c r="L23" s="33">
        <v>0</v>
      </c>
      <c r="M23" s="33">
        <v>0</v>
      </c>
      <c r="N23" s="69">
        <v>23696</v>
      </c>
      <c r="O23" s="34" t="s">
        <v>40</v>
      </c>
      <c r="P23" s="35"/>
      <c r="Q23" s="35"/>
      <c r="R23" s="35"/>
      <c r="S23" s="35"/>
      <c r="T23" s="35"/>
      <c r="U23" s="35"/>
      <c r="V23" s="35"/>
      <c r="W23" s="35" t="s">
        <v>40</v>
      </c>
      <c r="X23" s="70">
        <f t="shared" si="0"/>
        <v>0</v>
      </c>
      <c r="Y23" s="37">
        <f t="shared" si="1"/>
        <v>564535</v>
      </c>
    </row>
    <row r="24" spans="1:25" x14ac:dyDescent="0.3">
      <c r="A24" s="29" t="s">
        <v>36</v>
      </c>
      <c r="B24" s="29" t="s">
        <v>73</v>
      </c>
      <c r="C24" s="30" t="s">
        <v>74</v>
      </c>
      <c r="D24" s="30">
        <v>2026</v>
      </c>
      <c r="E24" s="30" t="s">
        <v>39</v>
      </c>
      <c r="F24" s="71" t="s">
        <v>40</v>
      </c>
      <c r="G24" s="72">
        <v>698090</v>
      </c>
      <c r="H24" s="33">
        <v>0</v>
      </c>
      <c r="I24" s="33">
        <v>134570</v>
      </c>
      <c r="J24" s="33">
        <v>67264</v>
      </c>
      <c r="K24" s="33">
        <v>0</v>
      </c>
      <c r="L24" s="33">
        <v>0</v>
      </c>
      <c r="M24" s="33">
        <v>0</v>
      </c>
      <c r="N24" s="72">
        <v>57589</v>
      </c>
      <c r="O24" s="34" t="s">
        <v>40</v>
      </c>
      <c r="P24" s="35"/>
      <c r="Q24" s="35"/>
      <c r="R24" s="35"/>
      <c r="S24" s="35"/>
      <c r="T24" s="35"/>
      <c r="U24" s="35"/>
      <c r="V24" s="35"/>
      <c r="W24" s="35" t="s">
        <v>40</v>
      </c>
      <c r="X24" s="73">
        <f t="shared" si="0"/>
        <v>0</v>
      </c>
      <c r="Y24" s="37">
        <f t="shared" si="1"/>
        <v>957513</v>
      </c>
    </row>
    <row r="25" spans="1:25" x14ac:dyDescent="0.3">
      <c r="A25" s="29" t="s">
        <v>75</v>
      </c>
      <c r="B25" s="29" t="s">
        <v>76</v>
      </c>
      <c r="C25" s="30" t="s">
        <v>77</v>
      </c>
      <c r="D25" s="30">
        <v>2026</v>
      </c>
      <c r="E25" s="30" t="s">
        <v>78</v>
      </c>
      <c r="F25" s="74" t="s">
        <v>40</v>
      </c>
      <c r="G25" s="75">
        <v>0</v>
      </c>
      <c r="H25" s="33">
        <v>0</v>
      </c>
      <c r="I25" s="33">
        <v>500159</v>
      </c>
      <c r="J25" s="33">
        <v>0</v>
      </c>
      <c r="K25" s="33">
        <v>0</v>
      </c>
      <c r="L25" s="33">
        <v>0</v>
      </c>
      <c r="M25" s="33">
        <v>0</v>
      </c>
      <c r="N25" s="75">
        <v>46306</v>
      </c>
      <c r="O25" s="34" t="s">
        <v>40</v>
      </c>
      <c r="P25" s="35"/>
      <c r="Q25" s="35"/>
      <c r="R25" s="35"/>
      <c r="S25" s="35"/>
      <c r="T25" s="35"/>
      <c r="U25" s="35"/>
      <c r="V25" s="35"/>
      <c r="W25" s="35" t="s">
        <v>40</v>
      </c>
      <c r="X25" s="76">
        <f t="shared" si="0"/>
        <v>0</v>
      </c>
      <c r="Y25" s="37">
        <f t="shared" si="1"/>
        <v>546465</v>
      </c>
    </row>
    <row r="26" spans="1:25" x14ac:dyDescent="0.3">
      <c r="A26" s="29" t="s">
        <v>58</v>
      </c>
      <c r="B26" s="29" t="s">
        <v>79</v>
      </c>
      <c r="C26" s="30" t="s">
        <v>80</v>
      </c>
      <c r="D26" s="30">
        <v>2026</v>
      </c>
      <c r="E26" s="30" t="s">
        <v>39</v>
      </c>
      <c r="F26" s="77" t="s">
        <v>40</v>
      </c>
      <c r="G26" s="78">
        <v>0</v>
      </c>
      <c r="H26" s="33">
        <v>487584</v>
      </c>
      <c r="I26" s="33">
        <v>80749</v>
      </c>
      <c r="J26" s="33">
        <v>0</v>
      </c>
      <c r="K26" s="33">
        <v>0</v>
      </c>
      <c r="L26" s="33">
        <v>0</v>
      </c>
      <c r="M26" s="33">
        <v>0</v>
      </c>
      <c r="N26" s="78">
        <v>24090</v>
      </c>
      <c r="O26" s="34" t="s">
        <v>160</v>
      </c>
      <c r="P26" s="35">
        <v>0</v>
      </c>
      <c r="Q26" s="35">
        <v>0</v>
      </c>
      <c r="R26" s="35">
        <v>6</v>
      </c>
      <c r="S26" s="35">
        <v>4</v>
      </c>
      <c r="T26" s="35">
        <v>16</v>
      </c>
      <c r="U26" s="35">
        <v>1</v>
      </c>
      <c r="V26" s="35">
        <v>0</v>
      </c>
      <c r="W26" s="35">
        <v>0</v>
      </c>
      <c r="X26" s="79">
        <f t="shared" si="0"/>
        <v>27</v>
      </c>
      <c r="Y26" s="37">
        <f t="shared" si="1"/>
        <v>592423</v>
      </c>
    </row>
    <row r="27" spans="1:25" x14ac:dyDescent="0.3">
      <c r="A27" s="29" t="s">
        <v>70</v>
      </c>
      <c r="B27" s="29" t="s">
        <v>81</v>
      </c>
      <c r="C27" s="30" t="s">
        <v>82</v>
      </c>
      <c r="D27" s="30">
        <v>2026</v>
      </c>
      <c r="E27" s="30" t="s">
        <v>39</v>
      </c>
      <c r="F27" s="80" t="s">
        <v>40</v>
      </c>
      <c r="G27" s="81">
        <v>795820</v>
      </c>
      <c r="H27" s="33">
        <v>0</v>
      </c>
      <c r="I27" s="33">
        <v>91858</v>
      </c>
      <c r="J27" s="33">
        <v>70120</v>
      </c>
      <c r="K27" s="33">
        <v>0</v>
      </c>
      <c r="L27" s="33">
        <v>0</v>
      </c>
      <c r="M27" s="33">
        <v>0</v>
      </c>
      <c r="N27" s="81">
        <v>38327</v>
      </c>
      <c r="O27" s="34"/>
      <c r="P27" s="35"/>
      <c r="Q27" s="35"/>
      <c r="R27" s="35"/>
      <c r="S27" s="35"/>
      <c r="T27" s="35"/>
      <c r="U27" s="35"/>
      <c r="V27" s="35"/>
      <c r="W27" s="35" t="s">
        <v>40</v>
      </c>
      <c r="X27" s="82">
        <f t="shared" si="0"/>
        <v>0</v>
      </c>
      <c r="Y27" s="37">
        <f t="shared" si="1"/>
        <v>996125</v>
      </c>
    </row>
    <row r="28" spans="1:25" x14ac:dyDescent="0.3">
      <c r="A28" s="29" t="s">
        <v>53</v>
      </c>
      <c r="B28" s="29" t="s">
        <v>83</v>
      </c>
      <c r="C28" s="30" t="s">
        <v>84</v>
      </c>
      <c r="D28" s="30">
        <v>2026</v>
      </c>
      <c r="E28" s="30" t="s">
        <v>39</v>
      </c>
      <c r="F28" s="83" t="s">
        <v>40</v>
      </c>
      <c r="G28" s="84">
        <v>256241</v>
      </c>
      <c r="H28" s="33">
        <v>0</v>
      </c>
      <c r="I28" s="33">
        <v>53766</v>
      </c>
      <c r="J28" s="33">
        <v>27905</v>
      </c>
      <c r="K28" s="33">
        <v>540</v>
      </c>
      <c r="L28" s="33">
        <v>0</v>
      </c>
      <c r="M28" s="33">
        <v>0</v>
      </c>
      <c r="N28" s="84">
        <v>21883</v>
      </c>
      <c r="O28" s="34" t="s">
        <v>40</v>
      </c>
      <c r="P28" s="35"/>
      <c r="Q28" s="35"/>
      <c r="R28" s="35"/>
      <c r="S28" s="35"/>
      <c r="T28" s="35"/>
      <c r="U28" s="35"/>
      <c r="V28" s="35"/>
      <c r="W28" s="35" t="s">
        <v>40</v>
      </c>
      <c r="X28" s="85">
        <f t="shared" si="0"/>
        <v>0</v>
      </c>
      <c r="Y28" s="37">
        <f t="shared" si="1"/>
        <v>360335</v>
      </c>
    </row>
    <row r="29" spans="1:25" x14ac:dyDescent="0.3">
      <c r="A29" s="29" t="s">
        <v>85</v>
      </c>
      <c r="B29" s="29" t="s">
        <v>86</v>
      </c>
      <c r="C29" s="30" t="s">
        <v>87</v>
      </c>
      <c r="D29" s="30">
        <v>2026</v>
      </c>
      <c r="E29" s="30" t="s">
        <v>39</v>
      </c>
      <c r="F29" s="86" t="s">
        <v>40</v>
      </c>
      <c r="G29" s="87">
        <v>0</v>
      </c>
      <c r="H29" s="33">
        <v>125544</v>
      </c>
      <c r="I29" s="33">
        <v>30946</v>
      </c>
      <c r="J29" s="33">
        <v>0</v>
      </c>
      <c r="K29" s="33">
        <v>0</v>
      </c>
      <c r="L29" s="33">
        <v>0</v>
      </c>
      <c r="M29" s="33">
        <v>0</v>
      </c>
      <c r="N29" s="87">
        <v>8664</v>
      </c>
      <c r="O29" s="34" t="s">
        <v>160</v>
      </c>
      <c r="P29" s="35">
        <v>0</v>
      </c>
      <c r="Q29" s="35">
        <v>0</v>
      </c>
      <c r="R29" s="35">
        <v>0</v>
      </c>
      <c r="S29" s="35">
        <v>4</v>
      </c>
      <c r="T29" s="35">
        <v>3</v>
      </c>
      <c r="U29" s="35">
        <v>0</v>
      </c>
      <c r="V29" s="35">
        <v>0</v>
      </c>
      <c r="W29" s="35">
        <v>0</v>
      </c>
      <c r="X29" s="88">
        <f t="shared" si="0"/>
        <v>7</v>
      </c>
      <c r="Y29" s="37">
        <f t="shared" si="1"/>
        <v>165154</v>
      </c>
    </row>
    <row r="30" spans="1:25" x14ac:dyDescent="0.3">
      <c r="A30" s="29" t="s">
        <v>58</v>
      </c>
      <c r="B30" s="29" t="s">
        <v>88</v>
      </c>
      <c r="C30" s="30" t="s">
        <v>89</v>
      </c>
      <c r="D30" s="30">
        <v>2026</v>
      </c>
      <c r="E30" s="30" t="s">
        <v>39</v>
      </c>
      <c r="F30" s="89" t="s">
        <v>40</v>
      </c>
      <c r="G30" s="90">
        <v>0</v>
      </c>
      <c r="H30" s="33">
        <v>63840</v>
      </c>
      <c r="I30" s="33">
        <v>14016</v>
      </c>
      <c r="J30" s="33">
        <v>0</v>
      </c>
      <c r="K30" s="33">
        <v>0</v>
      </c>
      <c r="L30" s="33">
        <v>0</v>
      </c>
      <c r="M30" s="33">
        <v>0</v>
      </c>
      <c r="N30" s="90">
        <v>3277</v>
      </c>
      <c r="O30" s="34" t="s">
        <v>160</v>
      </c>
      <c r="P30" s="35">
        <v>0</v>
      </c>
      <c r="Q30" s="35">
        <v>0</v>
      </c>
      <c r="R30" s="35">
        <v>0</v>
      </c>
      <c r="S30" s="35">
        <v>4</v>
      </c>
      <c r="T30" s="35">
        <v>0</v>
      </c>
      <c r="U30" s="35">
        <v>0</v>
      </c>
      <c r="V30" s="35">
        <v>0</v>
      </c>
      <c r="W30" s="35">
        <v>0</v>
      </c>
      <c r="X30" s="91">
        <f t="shared" si="0"/>
        <v>4</v>
      </c>
      <c r="Y30" s="37">
        <f t="shared" si="1"/>
        <v>81133</v>
      </c>
    </row>
    <row r="31" spans="1:25" x14ac:dyDescent="0.3">
      <c r="A31" s="29" t="s">
        <v>36</v>
      </c>
      <c r="B31" s="29" t="s">
        <v>90</v>
      </c>
      <c r="C31" s="30" t="s">
        <v>91</v>
      </c>
      <c r="D31" s="30">
        <v>2026</v>
      </c>
      <c r="E31" s="30" t="s">
        <v>39</v>
      </c>
      <c r="F31" s="92" t="s">
        <v>40</v>
      </c>
      <c r="G31" s="93">
        <v>460067</v>
      </c>
      <c r="H31" s="33">
        <v>0</v>
      </c>
      <c r="I31" s="33">
        <v>122688</v>
      </c>
      <c r="J31" s="33">
        <v>37312</v>
      </c>
      <c r="K31" s="33">
        <v>0</v>
      </c>
      <c r="L31" s="33">
        <v>0</v>
      </c>
      <c r="M31" s="33">
        <v>0</v>
      </c>
      <c r="N31" s="93">
        <v>40555</v>
      </c>
      <c r="O31" s="34" t="s">
        <v>40</v>
      </c>
      <c r="P31" s="35"/>
      <c r="Q31" s="35"/>
      <c r="R31" s="35"/>
      <c r="S31" s="35"/>
      <c r="T31" s="35"/>
      <c r="U31" s="35"/>
      <c r="V31" s="35"/>
      <c r="W31" s="35" t="s">
        <v>40</v>
      </c>
      <c r="X31" s="94">
        <f t="shared" si="0"/>
        <v>0</v>
      </c>
      <c r="Y31" s="37">
        <f t="shared" si="1"/>
        <v>660622</v>
      </c>
    </row>
    <row r="32" spans="1:25" x14ac:dyDescent="0.3">
      <c r="A32" s="29" t="s">
        <v>58</v>
      </c>
      <c r="B32" s="29" t="s">
        <v>92</v>
      </c>
      <c r="C32" s="30" t="s">
        <v>93</v>
      </c>
      <c r="D32" s="30">
        <v>2026</v>
      </c>
      <c r="E32" s="30" t="s">
        <v>39</v>
      </c>
      <c r="F32" s="95" t="s">
        <v>40</v>
      </c>
      <c r="G32" s="96">
        <v>0</v>
      </c>
      <c r="H32" s="33">
        <v>147240</v>
      </c>
      <c r="I32" s="33">
        <v>29378</v>
      </c>
      <c r="J32" s="33">
        <v>0</v>
      </c>
      <c r="K32" s="33">
        <v>0</v>
      </c>
      <c r="L32" s="33">
        <v>0</v>
      </c>
      <c r="M32" s="33">
        <v>0</v>
      </c>
      <c r="N32" s="96">
        <v>7999</v>
      </c>
      <c r="O32" s="34" t="s">
        <v>160</v>
      </c>
      <c r="P32" s="35">
        <v>0</v>
      </c>
      <c r="Q32" s="35">
        <v>0</v>
      </c>
      <c r="R32" s="35">
        <v>10</v>
      </c>
      <c r="S32" s="35">
        <v>1</v>
      </c>
      <c r="T32" s="35">
        <v>0</v>
      </c>
      <c r="U32" s="35">
        <v>0</v>
      </c>
      <c r="V32" s="35">
        <v>0</v>
      </c>
      <c r="W32" s="35">
        <v>0</v>
      </c>
      <c r="X32" s="97">
        <f t="shared" si="0"/>
        <v>11</v>
      </c>
      <c r="Y32" s="37">
        <f t="shared" si="1"/>
        <v>184617</v>
      </c>
    </row>
    <row r="33" spans="1:25" x14ac:dyDescent="0.3">
      <c r="A33" s="29" t="s">
        <v>94</v>
      </c>
      <c r="B33" s="29" t="s">
        <v>95</v>
      </c>
      <c r="C33" s="30" t="s">
        <v>96</v>
      </c>
      <c r="D33" s="30">
        <v>2026</v>
      </c>
      <c r="E33" s="30" t="s">
        <v>78</v>
      </c>
      <c r="F33" s="98" t="s">
        <v>40</v>
      </c>
      <c r="G33" s="99">
        <v>0</v>
      </c>
      <c r="H33" s="33">
        <v>0</v>
      </c>
      <c r="I33" s="33">
        <v>93104</v>
      </c>
      <c r="J33" s="33">
        <v>0</v>
      </c>
      <c r="K33" s="33">
        <v>0</v>
      </c>
      <c r="L33" s="33">
        <v>0</v>
      </c>
      <c r="M33" s="33">
        <v>0</v>
      </c>
      <c r="N33" s="99">
        <v>8618</v>
      </c>
      <c r="O33" s="34" t="s">
        <v>40</v>
      </c>
      <c r="P33" s="35"/>
      <c r="Q33" s="35"/>
      <c r="R33" s="35"/>
      <c r="S33" s="35"/>
      <c r="T33" s="35"/>
      <c r="U33" s="35"/>
      <c r="V33" s="35"/>
      <c r="W33" s="35" t="s">
        <v>40</v>
      </c>
      <c r="X33" s="100">
        <f t="shared" si="0"/>
        <v>0</v>
      </c>
      <c r="Y33" s="37">
        <f t="shared" si="1"/>
        <v>101722</v>
      </c>
    </row>
    <row r="34" spans="1:25" x14ac:dyDescent="0.3">
      <c r="A34" s="29" t="s">
        <v>85</v>
      </c>
      <c r="B34" s="29" t="s">
        <v>97</v>
      </c>
      <c r="C34" s="30" t="s">
        <v>98</v>
      </c>
      <c r="D34" s="30">
        <v>2026</v>
      </c>
      <c r="E34" s="30" t="s">
        <v>99</v>
      </c>
      <c r="F34" s="101" t="s">
        <v>40</v>
      </c>
      <c r="G34" s="102">
        <v>0</v>
      </c>
      <c r="H34" s="33">
        <v>162072</v>
      </c>
      <c r="I34" s="33">
        <v>197440</v>
      </c>
      <c r="J34" s="33">
        <v>215000</v>
      </c>
      <c r="K34" s="33">
        <v>0</v>
      </c>
      <c r="L34" s="33">
        <v>0</v>
      </c>
      <c r="M34" s="33">
        <v>0</v>
      </c>
      <c r="N34" s="102">
        <v>49747</v>
      </c>
      <c r="O34" s="34" t="s">
        <v>160</v>
      </c>
      <c r="P34" s="35">
        <v>0</v>
      </c>
      <c r="Q34" s="35">
        <v>0</v>
      </c>
      <c r="R34" s="35">
        <v>0</v>
      </c>
      <c r="S34" s="35">
        <v>5</v>
      </c>
      <c r="T34" s="35">
        <v>4</v>
      </c>
      <c r="U34" s="35">
        <v>0</v>
      </c>
      <c r="V34" s="35">
        <v>0</v>
      </c>
      <c r="W34" s="35">
        <v>0</v>
      </c>
      <c r="X34" s="103">
        <f t="shared" si="0"/>
        <v>9</v>
      </c>
      <c r="Y34" s="37">
        <f t="shared" si="1"/>
        <v>624259</v>
      </c>
    </row>
    <row r="35" spans="1:25" x14ac:dyDescent="0.3">
      <c r="A35" s="29" t="s">
        <v>36</v>
      </c>
      <c r="B35" s="29" t="s">
        <v>100</v>
      </c>
      <c r="C35" s="30" t="s">
        <v>101</v>
      </c>
      <c r="D35" s="30">
        <v>2026</v>
      </c>
      <c r="E35" s="30" t="s">
        <v>78</v>
      </c>
      <c r="F35" s="104" t="s">
        <v>40</v>
      </c>
      <c r="G35" s="105">
        <v>0</v>
      </c>
      <c r="H35" s="33">
        <v>0</v>
      </c>
      <c r="I35" s="33">
        <v>108184</v>
      </c>
      <c r="J35" s="33">
        <v>0</v>
      </c>
      <c r="K35" s="33">
        <v>0</v>
      </c>
      <c r="L35" s="33">
        <v>0</v>
      </c>
      <c r="M35" s="33">
        <v>0</v>
      </c>
      <c r="N35" s="105">
        <v>10017</v>
      </c>
      <c r="O35" s="34" t="s">
        <v>40</v>
      </c>
      <c r="P35" s="35"/>
      <c r="Q35" s="35"/>
      <c r="R35" s="35"/>
      <c r="S35" s="35"/>
      <c r="T35" s="35"/>
      <c r="U35" s="35"/>
      <c r="V35" s="35"/>
      <c r="W35" s="35" t="s">
        <v>40</v>
      </c>
      <c r="X35" s="106">
        <f t="shared" si="0"/>
        <v>0</v>
      </c>
      <c r="Y35" s="37">
        <f t="shared" si="1"/>
        <v>118201</v>
      </c>
    </row>
    <row r="36" spans="1:25" x14ac:dyDescent="0.3">
      <c r="A36" s="29" t="s">
        <v>36</v>
      </c>
      <c r="B36" s="29" t="s">
        <v>102</v>
      </c>
      <c r="C36" s="30" t="s">
        <v>103</v>
      </c>
      <c r="D36" s="30">
        <v>2026</v>
      </c>
      <c r="E36" s="30" t="s">
        <v>78</v>
      </c>
      <c r="F36" s="107" t="s">
        <v>40</v>
      </c>
      <c r="G36" s="108">
        <v>0</v>
      </c>
      <c r="H36" s="33">
        <v>0</v>
      </c>
      <c r="I36" s="33">
        <v>80245</v>
      </c>
      <c r="J36" s="33">
        <v>0</v>
      </c>
      <c r="K36" s="33">
        <v>0</v>
      </c>
      <c r="L36" s="33">
        <v>0</v>
      </c>
      <c r="M36" s="33">
        <v>0</v>
      </c>
      <c r="N36" s="108">
        <v>5201</v>
      </c>
      <c r="O36" s="34" t="s">
        <v>40</v>
      </c>
      <c r="P36" s="35"/>
      <c r="Q36" s="35"/>
      <c r="R36" s="35"/>
      <c r="S36" s="35"/>
      <c r="T36" s="35"/>
      <c r="U36" s="35"/>
      <c r="V36" s="35"/>
      <c r="W36" s="35" t="s">
        <v>40</v>
      </c>
      <c r="X36" s="109">
        <f t="shared" si="0"/>
        <v>0</v>
      </c>
      <c r="Y36" s="37">
        <f t="shared" si="1"/>
        <v>85446</v>
      </c>
    </row>
    <row r="37" spans="1:25" x14ac:dyDescent="0.3">
      <c r="A37" s="29" t="s">
        <v>104</v>
      </c>
      <c r="B37" s="29" t="s">
        <v>105</v>
      </c>
      <c r="C37" s="30" t="s">
        <v>106</v>
      </c>
      <c r="D37" s="30">
        <v>2026</v>
      </c>
      <c r="E37" s="30" t="s">
        <v>78</v>
      </c>
      <c r="F37" s="110" t="s">
        <v>107</v>
      </c>
      <c r="G37" s="111">
        <v>0</v>
      </c>
      <c r="H37" s="33">
        <v>0</v>
      </c>
      <c r="I37" s="33">
        <v>322752</v>
      </c>
      <c r="J37" s="33">
        <v>0</v>
      </c>
      <c r="K37" s="33">
        <v>486</v>
      </c>
      <c r="L37" s="33">
        <v>0</v>
      </c>
      <c r="M37" s="33">
        <v>0</v>
      </c>
      <c r="N37" s="111">
        <v>29700</v>
      </c>
      <c r="O37" s="34" t="s">
        <v>40</v>
      </c>
      <c r="P37" s="35"/>
      <c r="Q37" s="35"/>
      <c r="R37" s="35"/>
      <c r="S37" s="35"/>
      <c r="T37" s="35"/>
      <c r="U37" s="35"/>
      <c r="V37" s="35"/>
      <c r="W37" s="35" t="s">
        <v>40</v>
      </c>
      <c r="X37" s="112">
        <f t="shared" si="0"/>
        <v>0</v>
      </c>
      <c r="Y37" s="37">
        <f t="shared" si="1"/>
        <v>352938</v>
      </c>
    </row>
    <row r="38" spans="1:25" x14ac:dyDescent="0.3">
      <c r="A38" s="29" t="s">
        <v>108</v>
      </c>
      <c r="B38" s="29" t="s">
        <v>109</v>
      </c>
      <c r="C38" s="30" t="s">
        <v>110</v>
      </c>
      <c r="D38" s="30">
        <v>2026</v>
      </c>
      <c r="E38" s="30" t="s">
        <v>78</v>
      </c>
      <c r="F38" s="113" t="s">
        <v>107</v>
      </c>
      <c r="G38" s="114">
        <v>0</v>
      </c>
      <c r="H38" s="33">
        <v>0</v>
      </c>
      <c r="I38" s="33">
        <v>293641</v>
      </c>
      <c r="J38" s="33">
        <v>0</v>
      </c>
      <c r="K38" s="33">
        <v>5687</v>
      </c>
      <c r="L38" s="33">
        <v>0</v>
      </c>
      <c r="M38" s="33">
        <v>0</v>
      </c>
      <c r="N38" s="114">
        <v>27708</v>
      </c>
      <c r="O38" s="34" t="s">
        <v>40</v>
      </c>
      <c r="P38" s="35"/>
      <c r="Q38" s="35"/>
      <c r="R38" s="35"/>
      <c r="S38" s="35"/>
      <c r="T38" s="35"/>
      <c r="U38" s="35"/>
      <c r="V38" s="35"/>
      <c r="W38" s="35" t="s">
        <v>40</v>
      </c>
      <c r="X38" s="115">
        <f t="shared" si="0"/>
        <v>0</v>
      </c>
      <c r="Y38" s="37">
        <f t="shared" si="1"/>
        <v>327036</v>
      </c>
    </row>
    <row r="39" spans="1:25" x14ac:dyDescent="0.3">
      <c r="A39" s="29" t="s">
        <v>108</v>
      </c>
      <c r="B39" s="29" t="s">
        <v>111</v>
      </c>
      <c r="C39" s="30" t="s">
        <v>112</v>
      </c>
      <c r="D39" s="30">
        <v>2026</v>
      </c>
      <c r="E39" s="30" t="s">
        <v>39</v>
      </c>
      <c r="F39" s="116" t="s">
        <v>107</v>
      </c>
      <c r="G39" s="117">
        <v>0</v>
      </c>
      <c r="H39" s="33">
        <v>174792</v>
      </c>
      <c r="I39" s="33">
        <v>58206</v>
      </c>
      <c r="J39" s="33">
        <v>0</v>
      </c>
      <c r="K39" s="33">
        <v>287</v>
      </c>
      <c r="L39" s="33">
        <v>0</v>
      </c>
      <c r="M39" s="33">
        <v>0</v>
      </c>
      <c r="N39" s="117">
        <v>15445</v>
      </c>
      <c r="O39" s="34" t="s">
        <v>160</v>
      </c>
      <c r="P39" s="35">
        <v>0</v>
      </c>
      <c r="Q39" s="35">
        <v>4</v>
      </c>
      <c r="R39" s="35">
        <v>6</v>
      </c>
      <c r="S39" s="35">
        <v>3</v>
      </c>
      <c r="T39" s="35">
        <v>0</v>
      </c>
      <c r="U39" s="35">
        <v>0</v>
      </c>
      <c r="V39" s="35">
        <v>0</v>
      </c>
      <c r="W39" s="35">
        <v>0</v>
      </c>
      <c r="X39" s="118">
        <f t="shared" si="0"/>
        <v>13</v>
      </c>
      <c r="Y39" s="37">
        <f t="shared" si="1"/>
        <v>248730</v>
      </c>
    </row>
    <row r="40" spans="1:25" x14ac:dyDescent="0.3">
      <c r="A40" s="29" t="s">
        <v>113</v>
      </c>
      <c r="B40" s="29" t="s">
        <v>114</v>
      </c>
      <c r="C40" s="30" t="s">
        <v>115</v>
      </c>
      <c r="D40" s="30">
        <v>2026</v>
      </c>
      <c r="E40" s="30" t="s">
        <v>78</v>
      </c>
      <c r="F40" s="119" t="s">
        <v>107</v>
      </c>
      <c r="G40" s="120">
        <v>0</v>
      </c>
      <c r="H40" s="33">
        <v>0</v>
      </c>
      <c r="I40" s="33">
        <v>97894</v>
      </c>
      <c r="J40" s="33">
        <v>0</v>
      </c>
      <c r="K40" s="33">
        <v>287</v>
      </c>
      <c r="L40" s="33">
        <v>0</v>
      </c>
      <c r="M40" s="33">
        <v>0</v>
      </c>
      <c r="N40" s="120">
        <v>9091</v>
      </c>
      <c r="O40" s="34" t="s">
        <v>40</v>
      </c>
      <c r="P40" s="35"/>
      <c r="Q40" s="35"/>
      <c r="R40" s="35"/>
      <c r="S40" s="35"/>
      <c r="T40" s="35"/>
      <c r="U40" s="35"/>
      <c r="V40" s="35"/>
      <c r="W40" s="35" t="s">
        <v>40</v>
      </c>
      <c r="X40" s="121">
        <f t="shared" si="0"/>
        <v>0</v>
      </c>
      <c r="Y40" s="37">
        <f t="shared" si="1"/>
        <v>107272</v>
      </c>
    </row>
    <row r="41" spans="1:25" x14ac:dyDescent="0.3">
      <c r="A41" s="29" t="s">
        <v>116</v>
      </c>
      <c r="B41" s="29" t="s">
        <v>117</v>
      </c>
      <c r="C41" s="30" t="s">
        <v>118</v>
      </c>
      <c r="D41" s="30">
        <v>2026</v>
      </c>
      <c r="E41" s="30" t="s">
        <v>78</v>
      </c>
      <c r="F41" s="122" t="s">
        <v>107</v>
      </c>
      <c r="G41" s="123">
        <v>0</v>
      </c>
      <c r="H41" s="33">
        <v>0</v>
      </c>
      <c r="I41" s="33">
        <v>48060</v>
      </c>
      <c r="J41" s="33">
        <v>0</v>
      </c>
      <c r="K41" s="33">
        <v>1080</v>
      </c>
      <c r="L41" s="33">
        <v>0</v>
      </c>
      <c r="M41" s="33">
        <v>0</v>
      </c>
      <c r="N41" s="123">
        <v>4500</v>
      </c>
      <c r="O41" s="34" t="s">
        <v>40</v>
      </c>
      <c r="P41" s="35"/>
      <c r="Q41" s="35"/>
      <c r="R41" s="35"/>
      <c r="S41" s="35"/>
      <c r="T41" s="35"/>
      <c r="U41" s="35"/>
      <c r="V41" s="35"/>
      <c r="W41" s="35" t="s">
        <v>40</v>
      </c>
      <c r="X41" s="124">
        <f t="shared" si="0"/>
        <v>0</v>
      </c>
      <c r="Y41" s="37">
        <f t="shared" si="1"/>
        <v>53640</v>
      </c>
    </row>
    <row r="42" spans="1:25" x14ac:dyDescent="0.3">
      <c r="A42" s="29" t="s">
        <v>119</v>
      </c>
      <c r="B42" s="29" t="s">
        <v>120</v>
      </c>
      <c r="C42" s="30" t="s">
        <v>121</v>
      </c>
      <c r="D42" s="30">
        <v>2026</v>
      </c>
      <c r="E42" s="30" t="s">
        <v>78</v>
      </c>
      <c r="F42" s="125" t="s">
        <v>107</v>
      </c>
      <c r="G42" s="126">
        <v>0</v>
      </c>
      <c r="H42" s="33">
        <v>0</v>
      </c>
      <c r="I42" s="33">
        <v>87424</v>
      </c>
      <c r="J42" s="33">
        <v>0</v>
      </c>
      <c r="K42" s="33">
        <v>144</v>
      </c>
      <c r="L42" s="33">
        <v>0</v>
      </c>
      <c r="M42" s="33">
        <v>0</v>
      </c>
      <c r="N42" s="126">
        <v>3185</v>
      </c>
      <c r="O42" s="34" t="s">
        <v>40</v>
      </c>
      <c r="P42" s="35"/>
      <c r="Q42" s="35"/>
      <c r="R42" s="35"/>
      <c r="S42" s="35"/>
      <c r="T42" s="35"/>
      <c r="U42" s="35"/>
      <c r="V42" s="35"/>
      <c r="W42" s="35" t="s">
        <v>40</v>
      </c>
      <c r="X42" s="127">
        <f t="shared" si="0"/>
        <v>0</v>
      </c>
      <c r="Y42" s="37">
        <f t="shared" si="1"/>
        <v>90753</v>
      </c>
    </row>
    <row r="43" spans="1:25" x14ac:dyDescent="0.3">
      <c r="A43" s="29" t="s">
        <v>70</v>
      </c>
      <c r="B43" s="29" t="s">
        <v>122</v>
      </c>
      <c r="C43" s="30" t="s">
        <v>123</v>
      </c>
      <c r="D43" s="30">
        <v>2026</v>
      </c>
      <c r="E43" s="30" t="s">
        <v>99</v>
      </c>
      <c r="F43" s="128" t="s">
        <v>124</v>
      </c>
      <c r="G43" s="129">
        <v>0</v>
      </c>
      <c r="H43" s="33">
        <v>669336</v>
      </c>
      <c r="I43" s="33">
        <v>170419</v>
      </c>
      <c r="J43" s="33">
        <v>220775</v>
      </c>
      <c r="K43" s="33">
        <v>2471</v>
      </c>
      <c r="L43" s="33">
        <v>0</v>
      </c>
      <c r="M43" s="33">
        <v>0</v>
      </c>
      <c r="N43" s="129">
        <v>25742</v>
      </c>
      <c r="O43" s="34" t="s">
        <v>160</v>
      </c>
      <c r="P43" s="35">
        <v>0</v>
      </c>
      <c r="Q43" s="35">
        <v>0</v>
      </c>
      <c r="R43" s="35">
        <v>19</v>
      </c>
      <c r="S43" s="35">
        <v>16</v>
      </c>
      <c r="T43" s="35">
        <v>8</v>
      </c>
      <c r="U43" s="35">
        <v>0</v>
      </c>
      <c r="V43" s="35">
        <v>0</v>
      </c>
      <c r="W43" s="35">
        <v>0</v>
      </c>
      <c r="X43" s="130">
        <f t="shared" si="0"/>
        <v>43</v>
      </c>
      <c r="Y43" s="37">
        <f t="shared" si="1"/>
        <v>1088743</v>
      </c>
    </row>
    <row r="44" spans="1:25" x14ac:dyDescent="0.3">
      <c r="A44" s="29" t="s">
        <v>125</v>
      </c>
      <c r="B44" s="29" t="s">
        <v>126</v>
      </c>
      <c r="C44" s="30" t="s">
        <v>127</v>
      </c>
      <c r="D44" s="30">
        <v>2026</v>
      </c>
      <c r="E44" s="30" t="s">
        <v>78</v>
      </c>
      <c r="F44" s="131" t="s">
        <v>40</v>
      </c>
      <c r="G44" s="132">
        <v>0</v>
      </c>
      <c r="H44" s="33">
        <v>0</v>
      </c>
      <c r="I44" s="33">
        <v>266913</v>
      </c>
      <c r="J44" s="33">
        <v>0</v>
      </c>
      <c r="K44" s="33">
        <v>0</v>
      </c>
      <c r="L44" s="33">
        <v>0</v>
      </c>
      <c r="M44" s="33">
        <v>0</v>
      </c>
      <c r="N44" s="132">
        <v>24714</v>
      </c>
      <c r="O44" s="34" t="s">
        <v>40</v>
      </c>
      <c r="P44" s="35"/>
      <c r="Q44" s="35"/>
      <c r="R44" s="35"/>
      <c r="S44" s="35"/>
      <c r="T44" s="35"/>
      <c r="U44" s="35"/>
      <c r="V44" s="35"/>
      <c r="W44" s="35" t="s">
        <v>40</v>
      </c>
      <c r="X44" s="133">
        <f t="shared" si="0"/>
        <v>0</v>
      </c>
      <c r="Y44" s="37">
        <f t="shared" si="1"/>
        <v>291627</v>
      </c>
    </row>
    <row r="45" spans="1:25" x14ac:dyDescent="0.3">
      <c r="A45" s="29" t="s">
        <v>53</v>
      </c>
      <c r="B45" s="29" t="s">
        <v>128</v>
      </c>
      <c r="C45" s="30" t="s">
        <v>129</v>
      </c>
      <c r="D45" s="30">
        <v>2026</v>
      </c>
      <c r="E45" s="30" t="s">
        <v>39</v>
      </c>
      <c r="F45" s="134" t="s">
        <v>40</v>
      </c>
      <c r="G45" s="135">
        <v>0</v>
      </c>
      <c r="H45" s="33">
        <v>0</v>
      </c>
      <c r="I45" s="33">
        <v>268259</v>
      </c>
      <c r="J45" s="33">
        <v>135909</v>
      </c>
      <c r="K45" s="33">
        <v>540</v>
      </c>
      <c r="L45" s="33">
        <v>0</v>
      </c>
      <c r="M45" s="33">
        <v>0</v>
      </c>
      <c r="N45" s="135">
        <v>30574</v>
      </c>
      <c r="O45" s="34" t="s">
        <v>40</v>
      </c>
      <c r="P45" s="35"/>
      <c r="Q45" s="35"/>
      <c r="R45" s="35"/>
      <c r="S45" s="35"/>
      <c r="T45" s="35"/>
      <c r="U45" s="35"/>
      <c r="V45" s="35"/>
      <c r="W45" s="35" t="s">
        <v>40</v>
      </c>
      <c r="X45" s="136">
        <f t="shared" si="0"/>
        <v>0</v>
      </c>
      <c r="Y45" s="37">
        <f t="shared" si="1"/>
        <v>435282</v>
      </c>
    </row>
    <row r="46" spans="1:25" x14ac:dyDescent="0.3">
      <c r="A46" s="29" t="s">
        <v>125</v>
      </c>
      <c r="B46" s="29" t="s">
        <v>130</v>
      </c>
      <c r="C46" s="30" t="s">
        <v>131</v>
      </c>
      <c r="D46" s="30">
        <v>2026</v>
      </c>
      <c r="E46" s="30" t="s">
        <v>39</v>
      </c>
      <c r="F46" s="137" t="s">
        <v>40</v>
      </c>
      <c r="G46" s="138">
        <v>0</v>
      </c>
      <c r="H46" s="33">
        <v>393840</v>
      </c>
      <c r="I46" s="33">
        <v>334885</v>
      </c>
      <c r="J46" s="33">
        <v>0</v>
      </c>
      <c r="K46" s="33">
        <v>0</v>
      </c>
      <c r="L46" s="33">
        <v>0</v>
      </c>
      <c r="M46" s="33">
        <v>0</v>
      </c>
      <c r="N46" s="138">
        <v>58278</v>
      </c>
      <c r="O46" s="34" t="s">
        <v>160</v>
      </c>
      <c r="P46" s="35">
        <v>0</v>
      </c>
      <c r="Q46" s="35">
        <v>0</v>
      </c>
      <c r="R46" s="35">
        <v>30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139">
        <f t="shared" si="0"/>
        <v>30</v>
      </c>
      <c r="Y46" s="37">
        <f t="shared" si="1"/>
        <v>787003</v>
      </c>
    </row>
    <row r="47" spans="1:25" x14ac:dyDescent="0.3">
      <c r="A47" s="29" t="s">
        <v>132</v>
      </c>
      <c r="B47" s="29" t="s">
        <v>133</v>
      </c>
      <c r="C47" s="30" t="s">
        <v>134</v>
      </c>
      <c r="D47" s="30">
        <v>2026</v>
      </c>
      <c r="E47" s="30" t="s">
        <v>39</v>
      </c>
      <c r="F47" s="140" t="s">
        <v>124</v>
      </c>
      <c r="G47" s="141">
        <v>0</v>
      </c>
      <c r="H47" s="33">
        <v>1152720</v>
      </c>
      <c r="I47" s="33">
        <v>516481</v>
      </c>
      <c r="J47" s="33">
        <v>0</v>
      </c>
      <c r="K47" s="33">
        <v>10400</v>
      </c>
      <c r="L47" s="33">
        <v>5000</v>
      </c>
      <c r="M47" s="33">
        <v>0</v>
      </c>
      <c r="N47" s="141">
        <v>139578</v>
      </c>
      <c r="O47" s="34" t="s">
        <v>160</v>
      </c>
      <c r="P47" s="35">
        <v>0</v>
      </c>
      <c r="Q47" s="35">
        <v>0</v>
      </c>
      <c r="R47" s="35">
        <v>20</v>
      </c>
      <c r="S47" s="35">
        <v>30</v>
      </c>
      <c r="T47" s="35">
        <v>20</v>
      </c>
      <c r="U47" s="35">
        <v>0</v>
      </c>
      <c r="V47" s="35">
        <v>0</v>
      </c>
      <c r="W47" s="35">
        <v>0</v>
      </c>
      <c r="X47" s="142">
        <f t="shared" si="0"/>
        <v>70</v>
      </c>
      <c r="Y47" s="37">
        <f t="shared" si="1"/>
        <v>1824179</v>
      </c>
    </row>
    <row r="48" spans="1:25" x14ac:dyDescent="0.3">
      <c r="A48" s="29" t="s">
        <v>135</v>
      </c>
      <c r="B48" s="29" t="s">
        <v>136</v>
      </c>
      <c r="C48" s="30" t="s">
        <v>137</v>
      </c>
      <c r="D48" s="30">
        <v>2026</v>
      </c>
      <c r="E48" s="30" t="s">
        <v>39</v>
      </c>
      <c r="F48" s="143" t="s">
        <v>107</v>
      </c>
      <c r="G48" s="144">
        <v>0</v>
      </c>
      <c r="H48" s="33">
        <v>605076</v>
      </c>
      <c r="I48" s="33">
        <v>216322</v>
      </c>
      <c r="J48" s="33">
        <v>0</v>
      </c>
      <c r="K48" s="33">
        <v>0</v>
      </c>
      <c r="L48" s="33">
        <v>5000</v>
      </c>
      <c r="M48" s="33">
        <v>0</v>
      </c>
      <c r="N48" s="144">
        <v>57922</v>
      </c>
      <c r="O48" s="34" t="s">
        <v>160</v>
      </c>
      <c r="P48" s="35">
        <v>0</v>
      </c>
      <c r="Q48" s="35">
        <v>5</v>
      </c>
      <c r="R48" s="35">
        <v>25</v>
      </c>
      <c r="S48" s="35">
        <v>11</v>
      </c>
      <c r="T48" s="35">
        <v>2</v>
      </c>
      <c r="U48" s="35">
        <v>0</v>
      </c>
      <c r="V48" s="35">
        <v>0</v>
      </c>
      <c r="W48" s="35">
        <v>0</v>
      </c>
      <c r="X48" s="145">
        <f t="shared" si="0"/>
        <v>43</v>
      </c>
      <c r="Y48" s="37">
        <f t="shared" si="1"/>
        <v>884320</v>
      </c>
    </row>
    <row r="49" spans="1:25" x14ac:dyDescent="0.3">
      <c r="A49" s="29" t="s">
        <v>36</v>
      </c>
      <c r="B49" s="29" t="s">
        <v>138</v>
      </c>
      <c r="C49" s="203" t="s">
        <v>139</v>
      </c>
      <c r="D49" s="30">
        <v>2026</v>
      </c>
      <c r="E49" s="30" t="s">
        <v>20</v>
      </c>
      <c r="F49" s="146" t="s">
        <v>40</v>
      </c>
      <c r="G49" s="147">
        <v>0</v>
      </c>
      <c r="H49" s="33">
        <v>0</v>
      </c>
      <c r="I49" s="33">
        <v>0</v>
      </c>
      <c r="J49" s="33">
        <v>0</v>
      </c>
      <c r="K49" s="33">
        <v>106490</v>
      </c>
      <c r="L49" s="33">
        <v>0</v>
      </c>
      <c r="M49" s="33">
        <v>0</v>
      </c>
      <c r="N49" s="147">
        <v>10490</v>
      </c>
      <c r="O49" s="34" t="s">
        <v>40</v>
      </c>
      <c r="P49" s="35"/>
      <c r="Q49" s="35"/>
      <c r="R49" s="35"/>
      <c r="S49" s="35"/>
      <c r="T49" s="35"/>
      <c r="U49" s="35"/>
      <c r="V49" s="35"/>
      <c r="W49" s="35" t="s">
        <v>40</v>
      </c>
      <c r="X49" s="148">
        <f t="shared" si="0"/>
        <v>0</v>
      </c>
      <c r="Y49" s="37">
        <f t="shared" si="1"/>
        <v>116980</v>
      </c>
    </row>
    <row r="50" spans="1:25" x14ac:dyDescent="0.3">
      <c r="A50" s="29" t="s">
        <v>113</v>
      </c>
      <c r="B50" s="29" t="s">
        <v>140</v>
      </c>
      <c r="C50" s="203" t="s">
        <v>141</v>
      </c>
      <c r="D50" s="30">
        <v>2026</v>
      </c>
      <c r="E50" s="30" t="s">
        <v>78</v>
      </c>
      <c r="F50" s="149" t="s">
        <v>40</v>
      </c>
      <c r="G50" s="150">
        <v>0</v>
      </c>
      <c r="H50" s="33">
        <v>0</v>
      </c>
      <c r="I50" s="33">
        <v>83800</v>
      </c>
      <c r="J50" s="33">
        <v>0</v>
      </c>
      <c r="K50" s="33">
        <v>266</v>
      </c>
      <c r="L50" s="33">
        <v>0</v>
      </c>
      <c r="M50" s="33">
        <v>0</v>
      </c>
      <c r="N50" s="150">
        <v>8406.6666666666661</v>
      </c>
      <c r="O50" s="34" t="s">
        <v>40</v>
      </c>
      <c r="P50" s="35"/>
      <c r="Q50" s="35"/>
      <c r="R50" s="35"/>
      <c r="S50" s="35"/>
      <c r="T50" s="35"/>
      <c r="U50" s="35"/>
      <c r="V50" s="35"/>
      <c r="W50" s="35" t="s">
        <v>40</v>
      </c>
      <c r="X50" s="151">
        <f t="shared" si="0"/>
        <v>0</v>
      </c>
      <c r="Y50" s="37">
        <f t="shared" si="1"/>
        <v>92472.666666666672</v>
      </c>
    </row>
    <row r="51" spans="1:25" x14ac:dyDescent="0.3">
      <c r="A51" s="29" t="s">
        <v>125</v>
      </c>
      <c r="B51" s="29" t="s">
        <v>142</v>
      </c>
      <c r="C51" s="203" t="s">
        <v>143</v>
      </c>
      <c r="D51" s="30">
        <v>2026</v>
      </c>
      <c r="E51" s="30" t="s">
        <v>78</v>
      </c>
      <c r="F51" s="152" t="s">
        <v>40</v>
      </c>
      <c r="G51" s="153">
        <v>0</v>
      </c>
      <c r="H51" s="33">
        <v>0</v>
      </c>
      <c r="I51" s="33">
        <v>134538</v>
      </c>
      <c r="J51" s="33">
        <v>0</v>
      </c>
      <c r="K51" s="33">
        <v>0</v>
      </c>
      <c r="L51" s="33">
        <v>0</v>
      </c>
      <c r="M51" s="33">
        <v>0</v>
      </c>
      <c r="N51" s="153">
        <v>13453.666666666666</v>
      </c>
      <c r="O51" s="34" t="s">
        <v>40</v>
      </c>
      <c r="P51" s="35"/>
      <c r="Q51" s="35"/>
      <c r="R51" s="35"/>
      <c r="S51" s="35"/>
      <c r="T51" s="35"/>
      <c r="U51" s="35"/>
      <c r="V51" s="35"/>
      <c r="W51" s="35" t="s">
        <v>40</v>
      </c>
      <c r="X51" s="154">
        <f t="shared" si="0"/>
        <v>0</v>
      </c>
      <c r="Y51" s="37">
        <f t="shared" si="1"/>
        <v>147991.66666666666</v>
      </c>
    </row>
    <row r="52" spans="1:25" x14ac:dyDescent="0.3">
      <c r="A52" s="29" t="s">
        <v>85</v>
      </c>
      <c r="B52" s="29" t="s">
        <v>144</v>
      </c>
      <c r="C52" s="203" t="s">
        <v>145</v>
      </c>
      <c r="D52" s="30">
        <v>2026</v>
      </c>
      <c r="E52" s="30" t="s">
        <v>39</v>
      </c>
      <c r="F52" s="155" t="s">
        <v>40</v>
      </c>
      <c r="G52" s="156">
        <v>0</v>
      </c>
      <c r="H52" s="33">
        <v>324144</v>
      </c>
      <c r="I52" s="33">
        <v>75100</v>
      </c>
      <c r="J52" s="33">
        <v>0</v>
      </c>
      <c r="K52" s="33">
        <v>0</v>
      </c>
      <c r="L52" s="33">
        <v>0</v>
      </c>
      <c r="M52" s="33">
        <v>0</v>
      </c>
      <c r="N52" s="156">
        <v>31308.333333333332</v>
      </c>
      <c r="O52" s="34" t="s">
        <v>160</v>
      </c>
      <c r="P52" s="35">
        <v>0</v>
      </c>
      <c r="Q52" s="35">
        <v>0</v>
      </c>
      <c r="R52" s="35">
        <v>0</v>
      </c>
      <c r="S52" s="35">
        <v>10</v>
      </c>
      <c r="T52" s="35">
        <v>8</v>
      </c>
      <c r="U52" s="35">
        <v>0</v>
      </c>
      <c r="V52" s="35">
        <v>0</v>
      </c>
      <c r="W52" s="35">
        <v>0</v>
      </c>
      <c r="X52" s="157">
        <f t="shared" si="0"/>
        <v>18</v>
      </c>
      <c r="Y52" s="37">
        <f t="shared" si="1"/>
        <v>430552.33333333331</v>
      </c>
    </row>
    <row r="53" spans="1:25" x14ac:dyDescent="0.3">
      <c r="A53" s="29" t="s">
        <v>75</v>
      </c>
      <c r="B53" s="29" t="s">
        <v>146</v>
      </c>
      <c r="C53" s="203" t="s">
        <v>147</v>
      </c>
      <c r="D53" s="30">
        <v>2026</v>
      </c>
      <c r="E53" s="30" t="s">
        <v>78</v>
      </c>
      <c r="F53" s="158" t="s">
        <v>40</v>
      </c>
      <c r="G53" s="159">
        <v>0</v>
      </c>
      <c r="H53" s="33">
        <v>0</v>
      </c>
      <c r="I53" s="33">
        <v>690187</v>
      </c>
      <c r="J53" s="33">
        <v>0</v>
      </c>
      <c r="K53" s="33">
        <v>0</v>
      </c>
      <c r="L53" s="33">
        <v>0</v>
      </c>
      <c r="M53" s="33">
        <v>0</v>
      </c>
      <c r="N53" s="159">
        <v>66666.666666666672</v>
      </c>
      <c r="O53" s="34" t="s">
        <v>40</v>
      </c>
      <c r="P53" s="35"/>
      <c r="Q53" s="35"/>
      <c r="R53" s="35"/>
      <c r="S53" s="35"/>
      <c r="T53" s="35"/>
      <c r="U53" s="35"/>
      <c r="V53" s="35"/>
      <c r="W53" s="35" t="s">
        <v>40</v>
      </c>
      <c r="X53" s="160">
        <f t="shared" si="0"/>
        <v>0</v>
      </c>
      <c r="Y53" s="37">
        <f t="shared" si="1"/>
        <v>756853.66666666663</v>
      </c>
    </row>
    <row r="54" spans="1:25" x14ac:dyDescent="0.3">
      <c r="A54" s="29" t="s">
        <v>50</v>
      </c>
      <c r="B54" s="29" t="s">
        <v>148</v>
      </c>
      <c r="C54" s="203" t="s">
        <v>149</v>
      </c>
      <c r="D54" s="30">
        <v>2026</v>
      </c>
      <c r="E54" s="30" t="s">
        <v>39</v>
      </c>
      <c r="F54" s="161" t="s">
        <v>40</v>
      </c>
      <c r="G54" s="162">
        <v>0</v>
      </c>
      <c r="H54" s="33">
        <v>0</v>
      </c>
      <c r="I54" s="33">
        <v>23296</v>
      </c>
      <c r="J54" s="33">
        <v>97996.666666666672</v>
      </c>
      <c r="K54" s="33">
        <v>0</v>
      </c>
      <c r="L54" s="33">
        <v>0</v>
      </c>
      <c r="M54" s="33">
        <v>0</v>
      </c>
      <c r="N54" s="162">
        <v>11238.333333333334</v>
      </c>
      <c r="O54" s="34" t="s">
        <v>40</v>
      </c>
      <c r="P54" s="35"/>
      <c r="Q54" s="35"/>
      <c r="R54" s="35"/>
      <c r="S54" s="35"/>
      <c r="T54" s="35"/>
      <c r="U54" s="35"/>
      <c r="V54" s="35"/>
      <c r="W54" s="35" t="s">
        <v>40</v>
      </c>
      <c r="X54" s="163">
        <f t="shared" si="0"/>
        <v>0</v>
      </c>
      <c r="Y54" s="37">
        <f t="shared" si="1"/>
        <v>132531</v>
      </c>
    </row>
    <row r="55" spans="1:25" x14ac:dyDescent="0.3">
      <c r="A55" s="29" t="s">
        <v>150</v>
      </c>
      <c r="B55" s="29" t="s">
        <v>151</v>
      </c>
      <c r="C55" s="30" t="s">
        <v>152</v>
      </c>
      <c r="D55" s="30">
        <v>2026</v>
      </c>
      <c r="E55" s="30" t="s">
        <v>39</v>
      </c>
      <c r="F55" s="164" t="s">
        <v>124</v>
      </c>
      <c r="G55" s="165">
        <v>0</v>
      </c>
      <c r="H55" s="33">
        <v>188352</v>
      </c>
      <c r="I55" s="33">
        <v>132811</v>
      </c>
      <c r="J55" s="33">
        <v>0</v>
      </c>
      <c r="K55" s="33">
        <v>0</v>
      </c>
      <c r="L55" s="33">
        <v>6000</v>
      </c>
      <c r="M55" s="33">
        <v>0</v>
      </c>
      <c r="N55" s="165">
        <v>26718</v>
      </c>
      <c r="O55" s="34" t="s">
        <v>160</v>
      </c>
      <c r="P55" s="35">
        <v>0</v>
      </c>
      <c r="Q55" s="35">
        <v>0</v>
      </c>
      <c r="R55" s="35">
        <v>6</v>
      </c>
      <c r="S55" s="35">
        <v>3</v>
      </c>
      <c r="T55" s="35">
        <v>3</v>
      </c>
      <c r="U55" s="35">
        <v>0</v>
      </c>
      <c r="V55" s="35">
        <v>0</v>
      </c>
      <c r="W55" s="35">
        <v>0</v>
      </c>
      <c r="X55" s="166">
        <f t="shared" si="0"/>
        <v>12</v>
      </c>
      <c r="Y55" s="37">
        <f t="shared" si="1"/>
        <v>353881</v>
      </c>
    </row>
    <row r="56" spans="1:25" x14ac:dyDescent="0.3">
      <c r="A56" s="29" t="s">
        <v>58</v>
      </c>
      <c r="B56" s="29" t="s">
        <v>153</v>
      </c>
      <c r="C56" s="30" t="s">
        <v>162</v>
      </c>
      <c r="D56" s="30">
        <v>2026</v>
      </c>
      <c r="E56" s="30" t="s">
        <v>39</v>
      </c>
      <c r="F56" s="167" t="s">
        <v>40</v>
      </c>
      <c r="G56" s="168">
        <v>0</v>
      </c>
      <c r="H56" s="33">
        <v>0</v>
      </c>
      <c r="I56" s="33">
        <v>150550</v>
      </c>
      <c r="J56" s="33">
        <v>302484</v>
      </c>
      <c r="K56" s="33">
        <v>4978</v>
      </c>
      <c r="L56" s="33">
        <v>0</v>
      </c>
      <c r="M56" s="33">
        <v>0</v>
      </c>
      <c r="N56" s="168">
        <v>43051</v>
      </c>
      <c r="O56" s="34" t="s">
        <v>40</v>
      </c>
      <c r="P56" s="35"/>
      <c r="Q56" s="35"/>
      <c r="R56" s="35"/>
      <c r="S56" s="35"/>
      <c r="T56" s="35"/>
      <c r="U56" s="35"/>
      <c r="V56" s="35"/>
      <c r="W56" s="35" t="s">
        <v>40</v>
      </c>
      <c r="X56" s="169">
        <f t="shared" si="0"/>
        <v>0</v>
      </c>
      <c r="Y56" s="37">
        <f t="shared" si="1"/>
        <v>501063</v>
      </c>
    </row>
    <row r="57" spans="1:25" x14ac:dyDescent="0.3">
      <c r="A57" s="29" t="s">
        <v>85</v>
      </c>
      <c r="B57" s="29" t="s">
        <v>154</v>
      </c>
      <c r="C57" s="30" t="s">
        <v>155</v>
      </c>
      <c r="D57" s="30">
        <v>2026</v>
      </c>
      <c r="E57" s="30" t="s">
        <v>99</v>
      </c>
      <c r="F57" s="170" t="s">
        <v>40</v>
      </c>
      <c r="G57" s="171">
        <v>0</v>
      </c>
      <c r="H57" s="33">
        <v>387408</v>
      </c>
      <c r="I57" s="33">
        <v>484324</v>
      </c>
      <c r="J57" s="33">
        <v>165600</v>
      </c>
      <c r="K57" s="33">
        <v>0</v>
      </c>
      <c r="L57" s="33">
        <v>0</v>
      </c>
      <c r="M57" s="33">
        <v>0</v>
      </c>
      <c r="N57" s="171">
        <v>29856</v>
      </c>
      <c r="O57" s="34" t="s">
        <v>160</v>
      </c>
      <c r="P57" s="35">
        <v>0</v>
      </c>
      <c r="Q57" s="35">
        <v>0</v>
      </c>
      <c r="R57" s="35">
        <v>0</v>
      </c>
      <c r="S57" s="35">
        <v>2</v>
      </c>
      <c r="T57" s="35">
        <v>8</v>
      </c>
      <c r="U57" s="35">
        <v>8</v>
      </c>
      <c r="V57" s="35">
        <v>0</v>
      </c>
      <c r="W57" s="35">
        <v>0</v>
      </c>
      <c r="X57" s="172">
        <f t="shared" si="0"/>
        <v>18</v>
      </c>
      <c r="Y57" s="37">
        <f t="shared" si="1"/>
        <v>1067188</v>
      </c>
    </row>
    <row r="58" spans="1:25" x14ac:dyDescent="0.3">
      <c r="A58" s="29" t="s">
        <v>85</v>
      </c>
      <c r="B58" s="29" t="s">
        <v>156</v>
      </c>
      <c r="C58" s="30" t="s">
        <v>157</v>
      </c>
      <c r="D58" s="30">
        <v>2026</v>
      </c>
      <c r="E58" s="30" t="s">
        <v>39</v>
      </c>
      <c r="F58" s="173" t="s">
        <v>40</v>
      </c>
      <c r="G58" s="174">
        <v>0</v>
      </c>
      <c r="H58" s="33">
        <v>0</v>
      </c>
      <c r="I58" s="33">
        <v>66066</v>
      </c>
      <c r="J58" s="33">
        <v>42240</v>
      </c>
      <c r="K58" s="33">
        <v>0</v>
      </c>
      <c r="L58" s="33">
        <v>2000</v>
      </c>
      <c r="M58" s="33">
        <v>0</v>
      </c>
      <c r="N58" s="174">
        <v>10647</v>
      </c>
      <c r="O58" s="34"/>
      <c r="P58" s="35"/>
      <c r="Q58" s="35"/>
      <c r="R58" s="35"/>
      <c r="S58" s="35"/>
      <c r="T58" s="35"/>
      <c r="U58" s="35"/>
      <c r="V58" s="35"/>
      <c r="W58" s="35"/>
      <c r="X58" s="175">
        <f t="shared" si="0"/>
        <v>0</v>
      </c>
      <c r="Y58" s="37">
        <f t="shared" si="1"/>
        <v>120953</v>
      </c>
    </row>
    <row r="59" spans="1:25" x14ac:dyDescent="0.3">
      <c r="A59" s="29" t="s">
        <v>108</v>
      </c>
      <c r="B59" s="29" t="s">
        <v>158</v>
      </c>
      <c r="C59" s="30" t="s">
        <v>159</v>
      </c>
      <c r="D59" s="30">
        <v>2026</v>
      </c>
      <c r="E59" s="30" t="s">
        <v>99</v>
      </c>
      <c r="F59" s="176"/>
      <c r="G59" s="177">
        <v>38400</v>
      </c>
      <c r="H59" s="33">
        <v>120960</v>
      </c>
      <c r="I59" s="33">
        <v>95905</v>
      </c>
      <c r="J59" s="33">
        <v>43960</v>
      </c>
      <c r="K59" s="33">
        <v>6900</v>
      </c>
      <c r="L59" s="33">
        <v>0</v>
      </c>
      <c r="M59" s="33">
        <v>0</v>
      </c>
      <c r="N59" s="177">
        <v>27347</v>
      </c>
      <c r="O59" s="34" t="s">
        <v>160</v>
      </c>
      <c r="P59" s="35">
        <v>0</v>
      </c>
      <c r="Q59" s="35">
        <v>0</v>
      </c>
      <c r="R59" s="35">
        <v>4</v>
      </c>
      <c r="S59" s="35">
        <v>3</v>
      </c>
      <c r="T59" s="35">
        <v>1</v>
      </c>
      <c r="U59" s="35">
        <v>0</v>
      </c>
      <c r="V59" s="35">
        <v>0</v>
      </c>
      <c r="W59" s="35">
        <v>0</v>
      </c>
      <c r="X59" s="178">
        <f t="shared" si="0"/>
        <v>8</v>
      </c>
      <c r="Y59" s="37">
        <f t="shared" si="1"/>
        <v>333472</v>
      </c>
    </row>
    <row r="60" spans="1:25" x14ac:dyDescent="0.3">
      <c r="A60" s="29"/>
      <c r="B60" s="29"/>
      <c r="C60" s="30"/>
      <c r="D60" s="30"/>
      <c r="E60" s="30"/>
      <c r="F60" s="179"/>
      <c r="G60" s="180"/>
      <c r="H60" s="33"/>
      <c r="I60" s="33"/>
      <c r="J60" s="33"/>
      <c r="K60" s="33"/>
      <c r="L60" s="33"/>
      <c r="M60" s="33"/>
      <c r="N60" s="180"/>
      <c r="O60" s="34"/>
      <c r="P60" s="35"/>
      <c r="Q60" s="35"/>
      <c r="R60" s="35"/>
      <c r="S60" s="35"/>
      <c r="T60" s="35"/>
      <c r="U60" s="35"/>
      <c r="V60" s="35"/>
      <c r="W60" s="35"/>
      <c r="X60" s="181">
        <f t="shared" si="0"/>
        <v>0</v>
      </c>
      <c r="Y60" s="37">
        <f t="shared" si="1"/>
        <v>0</v>
      </c>
    </row>
    <row r="61" spans="1:25" x14ac:dyDescent="0.3">
      <c r="A61" s="29"/>
      <c r="B61" s="29"/>
      <c r="C61" s="30"/>
      <c r="D61" s="30"/>
      <c r="E61" s="30"/>
      <c r="F61" s="182"/>
      <c r="G61" s="183"/>
      <c r="H61" s="33"/>
      <c r="I61" s="33"/>
      <c r="J61" s="33"/>
      <c r="K61" s="33"/>
      <c r="L61" s="33"/>
      <c r="M61" s="33"/>
      <c r="N61" s="183"/>
      <c r="O61" s="34"/>
      <c r="P61" s="35"/>
      <c r="Q61" s="35"/>
      <c r="R61" s="35"/>
      <c r="S61" s="35"/>
      <c r="T61" s="35"/>
      <c r="U61" s="35"/>
      <c r="V61" s="35"/>
      <c r="W61" s="35"/>
      <c r="X61" s="184">
        <f t="shared" si="0"/>
        <v>0</v>
      </c>
      <c r="Y61" s="37">
        <f t="shared" si="1"/>
        <v>0</v>
      </c>
    </row>
    <row r="62" spans="1:25" x14ac:dyDescent="0.3">
      <c r="A62" s="29"/>
      <c r="B62" s="29"/>
      <c r="C62" s="30"/>
      <c r="D62" s="30"/>
      <c r="E62" s="30"/>
      <c r="F62" s="185"/>
      <c r="G62" s="186"/>
      <c r="H62" s="33"/>
      <c r="I62" s="33"/>
      <c r="J62" s="33"/>
      <c r="K62" s="33"/>
      <c r="L62" s="33"/>
      <c r="M62" s="33"/>
      <c r="N62" s="186"/>
      <c r="O62" s="34"/>
      <c r="P62" s="35"/>
      <c r="Q62" s="35"/>
      <c r="R62" s="35"/>
      <c r="S62" s="35"/>
      <c r="T62" s="35"/>
      <c r="U62" s="35"/>
      <c r="V62" s="35"/>
      <c r="W62" s="35"/>
      <c r="X62" s="187">
        <f t="shared" si="0"/>
        <v>0</v>
      </c>
      <c r="Y62" s="37">
        <f t="shared" si="1"/>
        <v>0</v>
      </c>
    </row>
    <row r="63" spans="1:25" x14ac:dyDescent="0.3">
      <c r="A63" s="29"/>
      <c r="B63" s="29"/>
      <c r="C63" s="30"/>
      <c r="D63" s="30"/>
      <c r="E63" s="30"/>
      <c r="F63" s="188"/>
      <c r="G63" s="189"/>
      <c r="H63" s="33"/>
      <c r="I63" s="33"/>
      <c r="J63" s="33"/>
      <c r="K63" s="33"/>
      <c r="L63" s="33"/>
      <c r="M63" s="33"/>
      <c r="N63" s="189"/>
      <c r="O63" s="34"/>
      <c r="P63" s="35"/>
      <c r="Q63" s="35"/>
      <c r="R63" s="35"/>
      <c r="S63" s="35"/>
      <c r="T63" s="35"/>
      <c r="U63" s="35"/>
      <c r="V63" s="35"/>
      <c r="W63" s="35"/>
      <c r="X63" s="190">
        <f t="shared" si="0"/>
        <v>0</v>
      </c>
      <c r="Y63" s="37">
        <f t="shared" si="1"/>
        <v>0</v>
      </c>
    </row>
    <row r="64" spans="1:25" x14ac:dyDescent="0.3">
      <c r="A64" s="29"/>
      <c r="B64" s="29"/>
      <c r="C64" s="30"/>
      <c r="D64" s="30"/>
      <c r="E64" s="30"/>
      <c r="F64" s="191"/>
      <c r="G64" s="192"/>
      <c r="H64" s="33"/>
      <c r="I64" s="33"/>
      <c r="J64" s="33"/>
      <c r="K64" s="33"/>
      <c r="L64" s="33"/>
      <c r="M64" s="33"/>
      <c r="N64" s="192"/>
      <c r="O64" s="34"/>
      <c r="P64" s="35"/>
      <c r="Q64" s="35"/>
      <c r="R64" s="35"/>
      <c r="S64" s="35"/>
      <c r="T64" s="35"/>
      <c r="U64" s="35"/>
      <c r="V64" s="35"/>
      <c r="W64" s="35"/>
      <c r="X64" s="193">
        <f t="shared" si="0"/>
        <v>0</v>
      </c>
      <c r="Y64" s="37">
        <f t="shared" si="1"/>
        <v>0</v>
      </c>
    </row>
    <row r="65" spans="1:25" x14ac:dyDescent="0.3">
      <c r="A65" s="29"/>
      <c r="B65" s="29"/>
      <c r="C65" s="30"/>
      <c r="D65" s="30"/>
      <c r="E65" s="30"/>
      <c r="F65" s="194"/>
      <c r="G65" s="195"/>
      <c r="H65" s="33"/>
      <c r="I65" s="33"/>
      <c r="J65" s="33"/>
      <c r="K65" s="33"/>
      <c r="L65" s="33"/>
      <c r="M65" s="33"/>
      <c r="N65" s="195"/>
      <c r="O65" s="34"/>
      <c r="P65" s="35"/>
      <c r="Q65" s="35"/>
      <c r="R65" s="35"/>
      <c r="S65" s="35"/>
      <c r="T65" s="35"/>
      <c r="U65" s="35"/>
      <c r="V65" s="35"/>
      <c r="W65" s="35"/>
      <c r="X65" s="196">
        <f t="shared" si="0"/>
        <v>0</v>
      </c>
      <c r="Y65" s="37">
        <f t="shared" si="1"/>
        <v>0</v>
      </c>
    </row>
    <row r="66" spans="1:25" x14ac:dyDescent="0.3">
      <c r="A66" s="29"/>
      <c r="B66" s="29"/>
      <c r="C66" s="30"/>
      <c r="D66" s="30"/>
      <c r="E66" s="30"/>
      <c r="F66" s="197"/>
      <c r="G66" s="198"/>
      <c r="H66" s="33"/>
      <c r="I66" s="33"/>
      <c r="J66" s="33"/>
      <c r="K66" s="33"/>
      <c r="L66" s="33"/>
      <c r="M66" s="33"/>
      <c r="N66" s="198"/>
      <c r="O66" s="34"/>
      <c r="P66" s="35"/>
      <c r="Q66" s="35"/>
      <c r="R66" s="35"/>
      <c r="S66" s="35"/>
      <c r="T66" s="35"/>
      <c r="U66" s="35"/>
      <c r="V66" s="35"/>
      <c r="W66" s="35"/>
      <c r="X66" s="199">
        <f t="shared" si="0"/>
        <v>0</v>
      </c>
      <c r="Y66" s="37">
        <f t="shared" si="1"/>
        <v>0</v>
      </c>
    </row>
    <row r="67" spans="1:25" x14ac:dyDescent="0.3">
      <c r="A67" s="29"/>
      <c r="B67" s="29"/>
      <c r="C67" s="30"/>
      <c r="D67" s="30"/>
      <c r="E67" s="30"/>
      <c r="F67" s="200"/>
      <c r="G67" s="201"/>
      <c r="H67" s="33"/>
      <c r="I67" s="33"/>
      <c r="J67" s="33"/>
      <c r="K67" s="33"/>
      <c r="L67" s="33"/>
      <c r="M67" s="33"/>
      <c r="N67" s="201"/>
      <c r="O67" s="34"/>
      <c r="P67" s="35"/>
      <c r="Q67" s="35"/>
      <c r="R67" s="35"/>
      <c r="S67" s="35"/>
      <c r="T67" s="35"/>
      <c r="U67" s="35"/>
      <c r="V67" s="35"/>
      <c r="W67" s="35"/>
      <c r="X67" s="202">
        <f t="shared" si="0"/>
        <v>0</v>
      </c>
      <c r="Y67" s="37">
        <f t="shared" si="1"/>
        <v>0</v>
      </c>
    </row>
  </sheetData>
  <autoFilter ref="A10:Y10" xr:uid="{AC6A071B-0F27-43DE-857D-AA0BA3D5F670}"/>
  <conditionalFormatting sqref="D11:D67">
    <cfRule type="expression" dxfId="2" priority="1">
      <formula>OR($D11&gt;2026,AND($D11&lt;2026,$D11&lt;&gt;""))</formula>
    </cfRule>
  </conditionalFormatting>
  <conditionalFormatting sqref="Y11:Y67">
    <cfRule type="expression" dxfId="1" priority="2">
      <formula>#REF!&lt;0</formula>
    </cfRule>
    <cfRule type="cellIs" dxfId="0" priority="3" operator="lessThan">
      <formula>0</formula>
    </cfRule>
  </conditionalFormatting>
  <dataValidations count="3">
    <dataValidation allowBlank="1" showErrorMessage="1" sqref="A10:Y10" xr:uid="{E0D3A042-B41A-49FC-93AF-C8640F84BEEA}"/>
    <dataValidation type="list" allowBlank="1" showInputMessage="1" showErrorMessage="1" sqref="O11:O67" xr:uid="{7558F672-49CA-414F-9CBB-9D677DFB2697}">
      <formula1>"FMR, Actual Rent"</formula1>
    </dataValidation>
    <dataValidation type="list" allowBlank="1" showInputMessage="1" showErrorMessage="1" sqref="F11:F67" xr:uid="{7097A81A-5AB1-416E-AFE4-3A0FBA72953A}">
      <formula1>"DV, YHDP"</formula1>
    </dataValidation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9/18/2025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2025 GIW</vt:lpstr>
      <vt:lpstr>'FY 2025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Moore, Roger A</cp:lastModifiedBy>
  <dcterms:created xsi:type="dcterms:W3CDTF">2025-05-23T14:22:39Z</dcterms:created>
  <dcterms:modified xsi:type="dcterms:W3CDTF">2025-11-20T15:04:49Z</dcterms:modified>
</cp:coreProperties>
</file>